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100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J77" i="23" s="1"/>
  <c r="I81" i="23"/>
  <c r="H81" i="23"/>
  <c r="G81" i="23"/>
  <c r="F81" i="23"/>
  <c r="F77" i="23" s="1"/>
  <c r="E81" i="23"/>
  <c r="M78" i="23"/>
  <c r="L78" i="23"/>
  <c r="L77" i="23" s="1"/>
  <c r="K78" i="23"/>
  <c r="K77" i="23" s="1"/>
  <c r="J78" i="23"/>
  <c r="I78" i="23"/>
  <c r="H78" i="23"/>
  <c r="H77" i="23" s="1"/>
  <c r="G78" i="23"/>
  <c r="G77" i="23" s="1"/>
  <c r="F78" i="23"/>
  <c r="E78" i="23"/>
  <c r="M77" i="23"/>
  <c r="I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J64" i="23" s="1"/>
  <c r="I68" i="23"/>
  <c r="H68" i="23"/>
  <c r="G68" i="23"/>
  <c r="F68" i="23"/>
  <c r="F64" i="23" s="1"/>
  <c r="E68" i="23"/>
  <c r="M65" i="23"/>
  <c r="L65" i="23"/>
  <c r="L64" i="23" s="1"/>
  <c r="K65" i="23"/>
  <c r="K64" i="23" s="1"/>
  <c r="J65" i="23"/>
  <c r="I65" i="23"/>
  <c r="H65" i="23"/>
  <c r="H64" i="23" s="1"/>
  <c r="G65" i="23"/>
  <c r="G64" i="23" s="1"/>
  <c r="F65" i="23"/>
  <c r="E65" i="23"/>
  <c r="M64" i="23"/>
  <c r="I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J52" i="23" s="1"/>
  <c r="J51" i="23" s="1"/>
  <c r="I56" i="23"/>
  <c r="H56" i="23"/>
  <c r="G56" i="23"/>
  <c r="F56" i="23"/>
  <c r="F52" i="23" s="1"/>
  <c r="F51" i="23" s="1"/>
  <c r="E56" i="23"/>
  <c r="M53" i="23"/>
  <c r="L53" i="23"/>
  <c r="L52" i="23" s="1"/>
  <c r="L51" i="23" s="1"/>
  <c r="K53" i="23"/>
  <c r="K52" i="23" s="1"/>
  <c r="K51" i="23" s="1"/>
  <c r="J53" i="23"/>
  <c r="I53" i="23"/>
  <c r="H53" i="23"/>
  <c r="H52" i="23" s="1"/>
  <c r="H51" i="23" s="1"/>
  <c r="G53" i="23"/>
  <c r="G52" i="23" s="1"/>
  <c r="G51" i="23" s="1"/>
  <c r="F53" i="23"/>
  <c r="E53" i="23"/>
  <c r="M52" i="23"/>
  <c r="M51" i="23" s="1"/>
  <c r="I52" i="23"/>
  <c r="I51" i="23" s="1"/>
  <c r="E52" i="23"/>
  <c r="E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K4" i="23" s="1"/>
  <c r="K92" i="23" s="1"/>
  <c r="J8" i="23"/>
  <c r="I8" i="23"/>
  <c r="H8" i="23"/>
  <c r="G8" i="23"/>
  <c r="G4" i="23" s="1"/>
  <c r="G92" i="23" s="1"/>
  <c r="F8" i="23"/>
  <c r="E8" i="23"/>
  <c r="M5" i="23"/>
  <c r="M4" i="23" s="1"/>
  <c r="L5" i="23"/>
  <c r="L4" i="23" s="1"/>
  <c r="K5" i="23"/>
  <c r="J5" i="23"/>
  <c r="I5" i="23"/>
  <c r="I4" i="23" s="1"/>
  <c r="I92" i="23" s="1"/>
  <c r="H5" i="23"/>
  <c r="H4" i="23" s="1"/>
  <c r="G5" i="23"/>
  <c r="F5" i="23"/>
  <c r="E5" i="23"/>
  <c r="E4" i="23" s="1"/>
  <c r="J4" i="23"/>
  <c r="J92" i="23" s="1"/>
  <c r="F4" i="23"/>
  <c r="M81" i="22"/>
  <c r="L81" i="22"/>
  <c r="K81" i="22"/>
  <c r="J81" i="22"/>
  <c r="J77" i="22" s="1"/>
  <c r="I81" i="22"/>
  <c r="H81" i="22"/>
  <c r="G81" i="22"/>
  <c r="F81" i="22"/>
  <c r="F77" i="22" s="1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L77" i="22"/>
  <c r="H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J64" i="22" s="1"/>
  <c r="I68" i="22"/>
  <c r="H68" i="22"/>
  <c r="G68" i="22"/>
  <c r="F68" i="22"/>
  <c r="F64" i="22" s="1"/>
  <c r="E68" i="22"/>
  <c r="M65" i="22"/>
  <c r="M64" i="22" s="1"/>
  <c r="L65" i="22"/>
  <c r="K65" i="22"/>
  <c r="K64" i="22" s="1"/>
  <c r="J65" i="22"/>
  <c r="I65" i="22"/>
  <c r="I64" i="22" s="1"/>
  <c r="H65" i="22"/>
  <c r="G65" i="22"/>
  <c r="G64" i="22" s="1"/>
  <c r="F65" i="22"/>
  <c r="E65" i="22"/>
  <c r="E64" i="22" s="1"/>
  <c r="L64" i="22"/>
  <c r="H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J52" i="22" s="1"/>
  <c r="J51" i="22" s="1"/>
  <c r="I56" i="22"/>
  <c r="H56" i="22"/>
  <c r="G56" i="22"/>
  <c r="F56" i="22"/>
  <c r="F52" i="22" s="1"/>
  <c r="F51" i="22" s="1"/>
  <c r="E56" i="22"/>
  <c r="M53" i="22"/>
  <c r="M52" i="22" s="1"/>
  <c r="L53" i="22"/>
  <c r="K53" i="22"/>
  <c r="K52" i="22" s="1"/>
  <c r="K51" i="22" s="1"/>
  <c r="J53" i="22"/>
  <c r="I53" i="22"/>
  <c r="I52" i="22" s="1"/>
  <c r="H53" i="22"/>
  <c r="G53" i="22"/>
  <c r="G52" i="22" s="1"/>
  <c r="G51" i="22" s="1"/>
  <c r="F53" i="22"/>
  <c r="E53" i="22"/>
  <c r="E52" i="22" s="1"/>
  <c r="L52" i="22"/>
  <c r="L51" i="22" s="1"/>
  <c r="H52" i="22"/>
  <c r="H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K4" i="22" s="1"/>
  <c r="K92" i="22" s="1"/>
  <c r="J8" i="22"/>
  <c r="I8" i="22"/>
  <c r="H8" i="22"/>
  <c r="G8" i="22"/>
  <c r="G4" i="22" s="1"/>
  <c r="G92" i="22" s="1"/>
  <c r="F8" i="22"/>
  <c r="E8" i="22"/>
  <c r="M5" i="22"/>
  <c r="L5" i="22"/>
  <c r="L4" i="22" s="1"/>
  <c r="L92" i="22" s="1"/>
  <c r="K5" i="22"/>
  <c r="J5" i="22"/>
  <c r="J4" i="22" s="1"/>
  <c r="I5" i="22"/>
  <c r="H5" i="22"/>
  <c r="H4" i="22" s="1"/>
  <c r="H92" i="22" s="1"/>
  <c r="G5" i="22"/>
  <c r="F5" i="22"/>
  <c r="F4" i="22" s="1"/>
  <c r="E5" i="22"/>
  <c r="M4" i="22"/>
  <c r="I4" i="22"/>
  <c r="E4" i="22"/>
  <c r="M81" i="21"/>
  <c r="L81" i="21"/>
  <c r="K81" i="21"/>
  <c r="K77" i="21" s="1"/>
  <c r="J81" i="21"/>
  <c r="I81" i="21"/>
  <c r="H81" i="21"/>
  <c r="G81" i="21"/>
  <c r="G77" i="21" s="1"/>
  <c r="F81" i="21"/>
  <c r="E81" i="21"/>
  <c r="M78" i="21"/>
  <c r="L78" i="21"/>
  <c r="L77" i="21" s="1"/>
  <c r="K78" i="21"/>
  <c r="J78" i="21"/>
  <c r="J77" i="21" s="1"/>
  <c r="I78" i="21"/>
  <c r="H78" i="21"/>
  <c r="H77" i="21" s="1"/>
  <c r="G78" i="21"/>
  <c r="F78" i="21"/>
  <c r="F77" i="21" s="1"/>
  <c r="E78" i="21"/>
  <c r="M77" i="21"/>
  <c r="I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K64" i="21" s="1"/>
  <c r="J68" i="21"/>
  <c r="I68" i="21"/>
  <c r="H68" i="21"/>
  <c r="G68" i="21"/>
  <c r="G64" i="21" s="1"/>
  <c r="F68" i="21"/>
  <c r="E68" i="21"/>
  <c r="M65" i="21"/>
  <c r="L65" i="21"/>
  <c r="L64" i="21" s="1"/>
  <c r="K65" i="21"/>
  <c r="J65" i="21"/>
  <c r="J64" i="21" s="1"/>
  <c r="I65" i="21"/>
  <c r="H65" i="21"/>
  <c r="H64" i="21" s="1"/>
  <c r="G65" i="21"/>
  <c r="F65" i="21"/>
  <c r="F64" i="21" s="1"/>
  <c r="E65" i="21"/>
  <c r="M64" i="21"/>
  <c r="I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K52" i="21" s="1"/>
  <c r="J56" i="21"/>
  <c r="I56" i="21"/>
  <c r="H56" i="21"/>
  <c r="G56" i="21"/>
  <c r="G52" i="21" s="1"/>
  <c r="F56" i="21"/>
  <c r="E56" i="21"/>
  <c r="M53" i="21"/>
  <c r="L53" i="21"/>
  <c r="L52" i="21" s="1"/>
  <c r="K53" i="21"/>
  <c r="J53" i="21"/>
  <c r="J52" i="21" s="1"/>
  <c r="J51" i="21" s="1"/>
  <c r="I53" i="21"/>
  <c r="H53" i="21"/>
  <c r="H52" i="21" s="1"/>
  <c r="G53" i="21"/>
  <c r="F53" i="21"/>
  <c r="F52" i="21" s="1"/>
  <c r="F51" i="21" s="1"/>
  <c r="E53" i="21"/>
  <c r="M52" i="21"/>
  <c r="M51" i="21" s="1"/>
  <c r="I52" i="21"/>
  <c r="I51" i="21" s="1"/>
  <c r="E52" i="21"/>
  <c r="E51" i="21" s="1"/>
  <c r="M47" i="21"/>
  <c r="L47" i="21"/>
  <c r="K47" i="21"/>
  <c r="J47" i="21"/>
  <c r="I47" i="21"/>
  <c r="H47" i="21"/>
  <c r="G47" i="21"/>
  <c r="F47" i="21"/>
  <c r="E47" i="21"/>
  <c r="M8" i="21"/>
  <c r="L8" i="21"/>
  <c r="L4" i="21" s="1"/>
  <c r="K8" i="21"/>
  <c r="J8" i="21"/>
  <c r="I8" i="21"/>
  <c r="H8" i="21"/>
  <c r="H4" i="21" s="1"/>
  <c r="G8" i="21"/>
  <c r="F8" i="21"/>
  <c r="E8" i="21"/>
  <c r="M5" i="21"/>
  <c r="M4" i="21" s="1"/>
  <c r="L5" i="21"/>
  <c r="K5" i="21"/>
  <c r="K4" i="21" s="1"/>
  <c r="J5" i="21"/>
  <c r="I5" i="21"/>
  <c r="I4" i="21" s="1"/>
  <c r="I92" i="21" s="1"/>
  <c r="H5" i="21"/>
  <c r="G5" i="21"/>
  <c r="G4" i="21" s="1"/>
  <c r="F5" i="21"/>
  <c r="E5" i="21"/>
  <c r="E4" i="21" s="1"/>
  <c r="J4" i="21"/>
  <c r="J92" i="21" s="1"/>
  <c r="F4" i="21"/>
  <c r="F92" i="21" s="1"/>
  <c r="M81" i="20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J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J64" i="20"/>
  <c r="F64" i="20"/>
  <c r="M59" i="20"/>
  <c r="L59" i="20"/>
  <c r="K59" i="20"/>
  <c r="K51" i="20" s="1"/>
  <c r="J59" i="20"/>
  <c r="I59" i="20"/>
  <c r="H59" i="20"/>
  <c r="G59" i="20"/>
  <c r="F59" i="20"/>
  <c r="E59" i="20"/>
  <c r="M56" i="20"/>
  <c r="L56" i="20"/>
  <c r="L52" i="20" s="1"/>
  <c r="L51" i="20" s="1"/>
  <c r="K56" i="20"/>
  <c r="J56" i="20"/>
  <c r="I56" i="20"/>
  <c r="H56" i="20"/>
  <c r="H52" i="20" s="1"/>
  <c r="H51" i="20" s="1"/>
  <c r="G56" i="20"/>
  <c r="F56" i="20"/>
  <c r="E56" i="20"/>
  <c r="M53" i="20"/>
  <c r="M52" i="20" s="1"/>
  <c r="M51" i="20" s="1"/>
  <c r="L53" i="20"/>
  <c r="K53" i="20"/>
  <c r="K52" i="20" s="1"/>
  <c r="J53" i="20"/>
  <c r="I53" i="20"/>
  <c r="I52" i="20" s="1"/>
  <c r="I51" i="20" s="1"/>
  <c r="H53" i="20"/>
  <c r="G53" i="20"/>
  <c r="G52" i="20" s="1"/>
  <c r="F53" i="20"/>
  <c r="E53" i="20"/>
  <c r="E52" i="20" s="1"/>
  <c r="E51" i="20" s="1"/>
  <c r="J52" i="20"/>
  <c r="F52" i="20"/>
  <c r="G51" i="20"/>
  <c r="M47" i="20"/>
  <c r="L47" i="20"/>
  <c r="K47" i="20"/>
  <c r="J47" i="20"/>
  <c r="I47" i="20"/>
  <c r="H47" i="20"/>
  <c r="G47" i="20"/>
  <c r="F47" i="20"/>
  <c r="E47" i="20"/>
  <c r="M8" i="20"/>
  <c r="M4" i="20" s="1"/>
  <c r="L8" i="20"/>
  <c r="K8" i="20"/>
  <c r="J8" i="20"/>
  <c r="I8" i="20"/>
  <c r="I4" i="20" s="1"/>
  <c r="H8" i="20"/>
  <c r="G8" i="20"/>
  <c r="F8" i="20"/>
  <c r="E8" i="20"/>
  <c r="E4" i="20" s="1"/>
  <c r="M5" i="20"/>
  <c r="L5" i="20"/>
  <c r="L4" i="20" s="1"/>
  <c r="L92" i="20" s="1"/>
  <c r="K5" i="20"/>
  <c r="J5" i="20"/>
  <c r="J4" i="20" s="1"/>
  <c r="I5" i="20"/>
  <c r="H5" i="20"/>
  <c r="H4" i="20" s="1"/>
  <c r="H92" i="20" s="1"/>
  <c r="G5" i="20"/>
  <c r="F5" i="20"/>
  <c r="F4" i="20" s="1"/>
  <c r="E5" i="20"/>
  <c r="K4" i="20"/>
  <c r="G4" i="20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K77" i="19"/>
  <c r="G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K64" i="19"/>
  <c r="G64" i="19"/>
  <c r="M59" i="19"/>
  <c r="L59" i="19"/>
  <c r="K59" i="19"/>
  <c r="J59" i="19"/>
  <c r="I59" i="19"/>
  <c r="H59" i="19"/>
  <c r="G59" i="19"/>
  <c r="F59" i="19"/>
  <c r="E59" i="19"/>
  <c r="M56" i="19"/>
  <c r="M52" i="19" s="1"/>
  <c r="L56" i="19"/>
  <c r="K56" i="19"/>
  <c r="J56" i="19"/>
  <c r="I56" i="19"/>
  <c r="I52" i="19" s="1"/>
  <c r="H56" i="19"/>
  <c r="G56" i="19"/>
  <c r="F56" i="19"/>
  <c r="E56" i="19"/>
  <c r="E52" i="19" s="1"/>
  <c r="M53" i="19"/>
  <c r="L53" i="19"/>
  <c r="L52" i="19" s="1"/>
  <c r="L51" i="19" s="1"/>
  <c r="K53" i="19"/>
  <c r="J53" i="19"/>
  <c r="J52" i="19" s="1"/>
  <c r="I53" i="19"/>
  <c r="H53" i="19"/>
  <c r="H52" i="19" s="1"/>
  <c r="H51" i="19" s="1"/>
  <c r="G53" i="19"/>
  <c r="F53" i="19"/>
  <c r="F52" i="19" s="1"/>
  <c r="E53" i="19"/>
  <c r="K52" i="19"/>
  <c r="K51" i="19" s="1"/>
  <c r="G52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J4" i="19" s="1"/>
  <c r="I8" i="19"/>
  <c r="H8" i="19"/>
  <c r="G8" i="19"/>
  <c r="F8" i="19"/>
  <c r="F4" i="19" s="1"/>
  <c r="E8" i="19"/>
  <c r="M5" i="19"/>
  <c r="L5" i="19"/>
  <c r="K5" i="19"/>
  <c r="K4" i="19" s="1"/>
  <c r="K92" i="19" s="1"/>
  <c r="J5" i="19"/>
  <c r="I5" i="19"/>
  <c r="H5" i="19"/>
  <c r="G5" i="19"/>
  <c r="G4" i="19" s="1"/>
  <c r="F5" i="19"/>
  <c r="E5" i="19"/>
  <c r="L4" i="19"/>
  <c r="H4" i="19"/>
  <c r="M81" i="18"/>
  <c r="L81" i="18"/>
  <c r="K81" i="18"/>
  <c r="J81" i="18"/>
  <c r="J77" i="18" s="1"/>
  <c r="I81" i="18"/>
  <c r="H81" i="18"/>
  <c r="G81" i="18"/>
  <c r="F81" i="18"/>
  <c r="F77" i="18" s="1"/>
  <c r="E81" i="18"/>
  <c r="M78" i="18"/>
  <c r="M77" i="18" s="1"/>
  <c r="L78" i="18"/>
  <c r="K78" i="18"/>
  <c r="K77" i="18" s="1"/>
  <c r="J78" i="18"/>
  <c r="I78" i="18"/>
  <c r="I77" i="18" s="1"/>
  <c r="H78" i="18"/>
  <c r="G78" i="18"/>
  <c r="G77" i="18" s="1"/>
  <c r="F78" i="18"/>
  <c r="E78" i="18"/>
  <c r="E77" i="18" s="1"/>
  <c r="L77" i="18"/>
  <c r="H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J64" i="18" s="1"/>
  <c r="I68" i="18"/>
  <c r="H68" i="18"/>
  <c r="G68" i="18"/>
  <c r="F68" i="18"/>
  <c r="F64" i="18" s="1"/>
  <c r="E68" i="18"/>
  <c r="M65" i="18"/>
  <c r="M64" i="18" s="1"/>
  <c r="L65" i="18"/>
  <c r="K65" i="18"/>
  <c r="K64" i="18" s="1"/>
  <c r="K51" i="18" s="1"/>
  <c r="J65" i="18"/>
  <c r="I65" i="18"/>
  <c r="I64" i="18" s="1"/>
  <c r="H65" i="18"/>
  <c r="G65" i="18"/>
  <c r="G64" i="18" s="1"/>
  <c r="G51" i="18" s="1"/>
  <c r="F65" i="18"/>
  <c r="E65" i="18"/>
  <c r="E64" i="18" s="1"/>
  <c r="L64" i="18"/>
  <c r="H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M52" i="18" s="1"/>
  <c r="L53" i="18"/>
  <c r="K53" i="18"/>
  <c r="K52" i="18" s="1"/>
  <c r="J53" i="18"/>
  <c r="I53" i="18"/>
  <c r="I52" i="18" s="1"/>
  <c r="I51" i="18" s="1"/>
  <c r="H53" i="18"/>
  <c r="G53" i="18"/>
  <c r="G52" i="18" s="1"/>
  <c r="F53" i="18"/>
  <c r="E53" i="18"/>
  <c r="E52" i="18" s="1"/>
  <c r="L52" i="18"/>
  <c r="L51" i="18" s="1"/>
  <c r="J52" i="18"/>
  <c r="H52" i="18"/>
  <c r="F52" i="18"/>
  <c r="M51" i="18"/>
  <c r="E51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K4" i="18" s="1"/>
  <c r="J8" i="18"/>
  <c r="I8" i="18"/>
  <c r="H8" i="18"/>
  <c r="G8" i="18"/>
  <c r="G4" i="18" s="1"/>
  <c r="F8" i="18"/>
  <c r="E8" i="18"/>
  <c r="M5" i="18"/>
  <c r="L5" i="18"/>
  <c r="L4" i="18" s="1"/>
  <c r="L92" i="18" s="1"/>
  <c r="K5" i="18"/>
  <c r="J5" i="18"/>
  <c r="I5" i="18"/>
  <c r="H5" i="18"/>
  <c r="H4" i="18" s="1"/>
  <c r="G5" i="18"/>
  <c r="F5" i="18"/>
  <c r="E5" i="18"/>
  <c r="M4" i="18"/>
  <c r="M92" i="18" s="1"/>
  <c r="I4" i="18"/>
  <c r="E4" i="18"/>
  <c r="E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K9" i="17" s="1"/>
  <c r="J10" i="17"/>
  <c r="I10" i="17"/>
  <c r="H10" i="17"/>
  <c r="G10" i="17"/>
  <c r="G9" i="17" s="1"/>
  <c r="G40" i="17" s="1"/>
  <c r="F10" i="17"/>
  <c r="E10" i="17"/>
  <c r="M9" i="17"/>
  <c r="L9" i="17"/>
  <c r="J9" i="17"/>
  <c r="I9" i="17"/>
  <c r="H9" i="17"/>
  <c r="H40" i="17" s="1"/>
  <c r="F9" i="17"/>
  <c r="E9" i="17"/>
  <c r="M4" i="17"/>
  <c r="M40" i="17" s="1"/>
  <c r="L4" i="17"/>
  <c r="L40" i="17" s="1"/>
  <c r="K4" i="17"/>
  <c r="J4" i="17"/>
  <c r="J40" i="17" s="1"/>
  <c r="I4" i="17"/>
  <c r="I40" i="17" s="1"/>
  <c r="H4" i="17"/>
  <c r="G4" i="17"/>
  <c r="F4" i="17"/>
  <c r="F40" i="17" s="1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J26" i="15"/>
  <c r="F26" i="15"/>
  <c r="K16" i="15"/>
  <c r="K26" i="15" s="1"/>
  <c r="J16" i="15"/>
  <c r="I16" i="15"/>
  <c r="H16" i="15"/>
  <c r="G16" i="15"/>
  <c r="G26" i="15" s="1"/>
  <c r="F16" i="15"/>
  <c r="E16" i="15"/>
  <c r="D16" i="15"/>
  <c r="C16" i="15"/>
  <c r="C26" i="15" s="1"/>
  <c r="K8" i="15"/>
  <c r="J8" i="15"/>
  <c r="I8" i="15"/>
  <c r="H8" i="15"/>
  <c r="G8" i="15"/>
  <c r="F8" i="15"/>
  <c r="E8" i="15"/>
  <c r="D8" i="15"/>
  <c r="C8" i="15"/>
  <c r="K4" i="15"/>
  <c r="J4" i="15"/>
  <c r="I4" i="15"/>
  <c r="I26" i="15" s="1"/>
  <c r="H4" i="15"/>
  <c r="H26" i="15" s="1"/>
  <c r="G4" i="15"/>
  <c r="F4" i="15"/>
  <c r="E4" i="15"/>
  <c r="E26" i="15" s="1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G4" i="13"/>
  <c r="G26" i="13" s="1"/>
  <c r="F4" i="13"/>
  <c r="F26" i="13" s="1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H92" i="19" l="1"/>
  <c r="I92" i="18"/>
  <c r="L92" i="19"/>
  <c r="G92" i="18"/>
  <c r="K92" i="18"/>
  <c r="K92" i="20"/>
  <c r="K92" i="21"/>
  <c r="E92" i="23"/>
  <c r="M92" i="23"/>
  <c r="F51" i="18"/>
  <c r="K40" i="17"/>
  <c r="F4" i="18"/>
  <c r="J4" i="18"/>
  <c r="H51" i="18"/>
  <c r="H92" i="18" s="1"/>
  <c r="E4" i="19"/>
  <c r="I4" i="19"/>
  <c r="M4" i="19"/>
  <c r="F51" i="19"/>
  <c r="F92" i="19" s="1"/>
  <c r="J51" i="19"/>
  <c r="J92" i="19" s="1"/>
  <c r="E51" i="19"/>
  <c r="I51" i="19"/>
  <c r="M51" i="19"/>
  <c r="E92" i="20"/>
  <c r="I92" i="20"/>
  <c r="M92" i="20"/>
  <c r="F51" i="20"/>
  <c r="F92" i="20" s="1"/>
  <c r="E92" i="21"/>
  <c r="M92" i="21"/>
  <c r="F92" i="22"/>
  <c r="J92" i="22"/>
  <c r="E51" i="22"/>
  <c r="E92" i="22" s="1"/>
  <c r="I51" i="22"/>
  <c r="M51" i="22"/>
  <c r="M92" i="22" s="1"/>
  <c r="F92" i="23"/>
  <c r="J51" i="18"/>
  <c r="G51" i="19"/>
  <c r="G92" i="19" s="1"/>
  <c r="G92" i="20"/>
  <c r="J51" i="20"/>
  <c r="J92" i="20" s="1"/>
  <c r="H51" i="21"/>
  <c r="H92" i="21" s="1"/>
  <c r="L51" i="21"/>
  <c r="L92" i="21" s="1"/>
  <c r="G51" i="21"/>
  <c r="G92" i="21" s="1"/>
  <c r="K51" i="21"/>
  <c r="I92" i="22"/>
  <c r="H92" i="23"/>
  <c r="L92" i="23"/>
  <c r="M92" i="19" l="1"/>
  <c r="J92" i="18"/>
  <c r="I92" i="19"/>
  <c r="F92" i="18"/>
  <c r="E92" i="19"/>
</calcChain>
</file>

<file path=xl/sharedStrings.xml><?xml version="1.0" encoding="utf-8"?>
<sst xmlns="http://schemas.openxmlformats.org/spreadsheetml/2006/main" count="9181" uniqueCount="183">
  <si>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</si>
  <si>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</si>
  <si>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</si>
  <si>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</si>
  <si>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</si>
  <si>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</si>
  <si>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</si>
  <si>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</si>
  <si>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</si>
  <si>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</si>
  <si>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</si>
  <si>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</si>
  <si>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</si>
  <si>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</si>
  <si>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</si>
  <si>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</si>
  <si>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</si>
  <si>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</si>
  <si>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</si>
  <si>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</si>
  <si>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</si>
  <si>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</si>
  <si>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</si>
  <si>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</si>
  <si>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</si>
  <si>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</si>
  <si>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</si>
  <si>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</si>
  <si>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</si>
  <si>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</si>
  <si>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</si>
  <si>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</si>
  <si>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</si>
  <si>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</si>
  <si>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</si>
  <si>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</si>
  <si>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</si>
  <si>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</si>
  <si>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</si>
  <si>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</si>
  <si>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</si>
  <si>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</si>
  <si>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</si>
  <si>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</si>
  <si>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</si>
  <si>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</si>
  <si>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</si>
  <si>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</si>
  <si>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</si>
  <si>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</si>
  <si>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</si>
  <si>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</si>
  <si>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</si>
  <si>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</si>
  <si>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</si>
  <si>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</si>
  <si>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</si>
  <si>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</si>
  <si>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</si>
  <si>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</si>
  <si>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</si>
  <si>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</si>
  <si>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</si>
  <si>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</si>
  <si>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</si>
  <si>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</si>
  <si>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</si>
  <si>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</si>
  <si>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</si>
  <si>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</si>
  <si>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</si>
  <si>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</si>
  <si>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</si>
  <si>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</si>
  <si>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</si>
  <si>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</si>
  <si>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</si>
  <si>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</si>
  <si>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</si>
  <si>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</si>
  <si>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</si>
  <si>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</si>
  <si>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</si>
  <si>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</si>
  <si>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</si>
  <si>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</si>
  <si>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</si>
  <si>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</si>
  <si>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</si>
  <si>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</si>
  <si>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</si>
  <si>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</si>
  <si>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</si>
  <si>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</si>
  <si>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</si>
  <si>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</si>
  <si>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</si>
  <si>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</si>
  <si>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</si>
  <si>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</si>
  <si>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</si>
  <si>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</si>
  <si>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</si>
  <si>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</si>
  <si>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</si>
  <si>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</si>
  <si>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</si>
  <si>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</si>
  <si>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</si>
  <si>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</si>
  <si>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</si>
  <si>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</si>
  <si>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</si>
  <si>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</si>
  <si>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</si>
  <si>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</si>
  <si>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</si>
  <si>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</si>
  <si>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</si>
  <si>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</si>
  <si>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</si>
  <si>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</si>
  <si>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</si>
  <si>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>2. Civilian Oversight</t>
  </si>
  <si>
    <t>3. Crime Prevention And Community Police Relations</t>
  </si>
  <si>
    <t>4. Transport Operations</t>
  </si>
  <si>
    <t>5. Transport Regulations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</si>
  <si>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</si>
  <si>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</si>
  <si>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</si>
  <si>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</si>
  <si>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</si>
  <si>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</si>
  <si>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</si>
  <si>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</si>
  <si>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</si>
  <si>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</si>
  <si>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Table B.1: Specification of receipts: Transport, Safety And Liaison</t>
  </si>
  <si>
    <t>Table B.2: Payments and estimates by economic classification: Transport, Safety And Liaison</t>
  </si>
  <si>
    <t>1. Office Of The Mec</t>
  </si>
  <si>
    <t>2. Management</t>
  </si>
  <si>
    <t>3. Financial Management</t>
  </si>
  <si>
    <t>4. Corporate Services</t>
  </si>
  <si>
    <t>2015/16</t>
  </si>
  <si>
    <t>2016/17</t>
  </si>
  <si>
    <t>2010/11</t>
  </si>
  <si>
    <t>1. Policy And Research</t>
  </si>
  <si>
    <t>2. Monitoring And Evaluation</t>
  </si>
  <si>
    <t>3. Regional Co-Ordination</t>
  </si>
  <si>
    <t>1. Social Crime Prevention</t>
  </si>
  <si>
    <t>2. Community Police Relations</t>
  </si>
  <si>
    <t>1. Programmesupport</t>
  </si>
  <si>
    <t>2. Contract Management</t>
  </si>
  <si>
    <t>3. Operator License And Permits</t>
  </si>
  <si>
    <t>4. Operator Safety</t>
  </si>
  <si>
    <t>5. Transport Systems</t>
  </si>
  <si>
    <t>6. Infrastructure Operations</t>
  </si>
  <si>
    <t>1. Programme Support</t>
  </si>
  <si>
    <t>2. Traffic Law Enforcement</t>
  </si>
  <si>
    <t>3. Traffic Administration And Licensing</t>
  </si>
  <si>
    <t>4. Road Safety Education</t>
  </si>
  <si>
    <t>2013/14</t>
  </si>
  <si>
    <t>2012/13</t>
  </si>
  <si>
    <t>2011/12</t>
  </si>
  <si>
    <t>2014/15</t>
  </si>
  <si>
    <t>Table 2.2: Summary of departmental receipts collection</t>
  </si>
  <si>
    <t>Table 2.3: Summary of payments and estimates by programme: Transport, Safety And Liaison</t>
  </si>
  <si>
    <t>Table 2.4: Summary of provincial payments and estimates by economic classification: Transport, Safety And Liaison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</si>
  <si>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</si>
  <si>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</si>
  <si>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Civilian Oversight</t>
  </si>
  <si>
    <t>Table 2.10.3: Summary of payments and estimates by sub-programme: Civilian Oversight</t>
  </si>
  <si>
    <t>Table 2.10.4: Summary of payments and estimates by sub-programme: Civilian Oversight</t>
  </si>
  <si>
    <t>Table 2.10.5: Summary of payments and estimates by sub-programme: Civilian Oversight</t>
  </si>
  <si>
    <t>Table 2.12.2: Summary of payments and estimates by economic classification: Civilian Oversight</t>
  </si>
  <si>
    <t>Table 2.12.3: Summary of payments and estimates by economic classification: Civilian Oversight</t>
  </si>
  <si>
    <t>Table 2.12.4: Summary of payments and estimates by economic classification: Civilian Oversight</t>
  </si>
  <si>
    <t>Table 2.12.5: Summary of payments and estimates by economic classification: Civilian Oversight</t>
  </si>
  <si>
    <t>Table B.3: Payments and estimates by economic classification: Administration</t>
  </si>
  <si>
    <t>Table B.3: Payments and estimates by economic classification: Civilian Oversight</t>
  </si>
  <si>
    <t>Table B.3: Payments and estimates by economic classification: Crime Prevention And Community Police Relations</t>
  </si>
  <si>
    <t>Table B.3: Payments and estimates by economic classification: Transport Operations</t>
  </si>
  <si>
    <t>Table B.3: Payments and estimates by economic classification: Transport Regulations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</si>
</sst>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116051</v>
      </c>
      <c r="D4" s="28">
        <f t="shared" ref="D4:K4" si="0">SUM(D5:D8)</f>
        <v>124344</v>
      </c>
      <c r="E4" s="28">
        <f t="shared" si="0"/>
        <v>131892</v>
      </c>
      <c r="F4" s="27">
        <f t="shared" si="0"/>
        <v>133063</v>
      </c>
      <c r="G4" s="28">
        <f t="shared" si="0"/>
        <v>133795</v>
      </c>
      <c r="H4" s="29">
        <f t="shared" si="0"/>
        <v>128696</v>
      </c>
      <c r="I4" s="28">
        <f t="shared" si="0"/>
        <v>154406</v>
      </c>
      <c r="J4" s="28">
        <f t="shared" si="0"/>
        <v>161257</v>
      </c>
      <c r="K4" s="28">
        <f t="shared" si="0"/>
        <v>172545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116051</v>
      </c>
      <c r="D8" s="36">
        <v>124344</v>
      </c>
      <c r="E8" s="36">
        <v>131892</v>
      </c>
      <c r="F8" s="35">
        <v>133063</v>
      </c>
      <c r="G8" s="36">
        <v>133795</v>
      </c>
      <c r="H8" s="37">
        <v>128696</v>
      </c>
      <c r="I8" s="36">
        <v>154406</v>
      </c>
      <c r="J8" s="36">
        <v>161257</v>
      </c>
      <c r="K8" s="37">
        <v>172545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10648</v>
      </c>
      <c r="D9" s="33">
        <v>13270</v>
      </c>
      <c r="E9" s="33">
        <v>15493</v>
      </c>
      <c r="F9" s="32">
        <v>16568.05</v>
      </c>
      <c r="G9" s="33">
        <v>15970</v>
      </c>
      <c r="H9" s="34">
        <v>16640</v>
      </c>
      <c r="I9" s="33">
        <v>19083</v>
      </c>
      <c r="J9" s="33">
        <v>21945</v>
      </c>
      <c r="K9" s="33">
        <v>25237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2565</v>
      </c>
      <c r="D11" s="33">
        <v>2870</v>
      </c>
      <c r="E11" s="33">
        <v>2231</v>
      </c>
      <c r="F11" s="32">
        <v>1630</v>
      </c>
      <c r="G11" s="33">
        <v>1762</v>
      </c>
      <c r="H11" s="34">
        <v>2012</v>
      </c>
      <c r="I11" s="33">
        <v>2068</v>
      </c>
      <c r="J11" s="33">
        <v>2180</v>
      </c>
      <c r="K11" s="33">
        <v>2298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238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150</v>
      </c>
      <c r="E13" s="33">
        <v>425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41</v>
      </c>
      <c r="D14" s="36">
        <v>23</v>
      </c>
      <c r="E14" s="36">
        <v>172</v>
      </c>
      <c r="F14" s="35">
        <v>100</v>
      </c>
      <c r="G14" s="36">
        <v>87</v>
      </c>
      <c r="H14" s="37">
        <v>134</v>
      </c>
      <c r="I14" s="36">
        <v>2105</v>
      </c>
      <c r="J14" s="36">
        <v>2111</v>
      </c>
      <c r="K14" s="36">
        <v>2117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129543</v>
      </c>
      <c r="D15" s="61">
        <f t="shared" ref="D15:K15" si="1">SUM(D5:D14)</f>
        <v>140657</v>
      </c>
      <c r="E15" s="61">
        <f t="shared" si="1"/>
        <v>150213</v>
      </c>
      <c r="F15" s="62">
        <f t="shared" si="1"/>
        <v>151361.04999999999</v>
      </c>
      <c r="G15" s="61">
        <f t="shared" si="1"/>
        <v>151614</v>
      </c>
      <c r="H15" s="63">
        <f t="shared" si="1"/>
        <v>147482</v>
      </c>
      <c r="I15" s="61">
        <f t="shared" si="1"/>
        <v>177662</v>
      </c>
      <c r="J15" s="61">
        <f t="shared" si="1"/>
        <v>187493</v>
      </c>
      <c r="K15" s="61">
        <f t="shared" si="1"/>
        <v>202197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5640</v>
      </c>
      <c r="D4" s="33">
        <v>2877</v>
      </c>
      <c r="E4" s="33">
        <v>1444</v>
      </c>
      <c r="F4" s="27">
        <v>1707</v>
      </c>
      <c r="G4" s="28">
        <v>1814</v>
      </c>
      <c r="H4" s="29">
        <v>3026</v>
      </c>
      <c r="I4" s="33">
        <v>1830</v>
      </c>
      <c r="J4" s="33">
        <v>1949</v>
      </c>
      <c r="K4" s="33">
        <v>2052.297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116827</v>
      </c>
      <c r="D5" s="33">
        <v>122846</v>
      </c>
      <c r="E5" s="33">
        <v>140958</v>
      </c>
      <c r="F5" s="32">
        <v>153847</v>
      </c>
      <c r="G5" s="33">
        <v>161758</v>
      </c>
      <c r="H5" s="34">
        <v>160677</v>
      </c>
      <c r="I5" s="33">
        <v>159740</v>
      </c>
      <c r="J5" s="33">
        <v>165569</v>
      </c>
      <c r="K5" s="33">
        <v>165812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153</v>
      </c>
      <c r="C6" s="33">
        <v>3652</v>
      </c>
      <c r="D6" s="33">
        <v>1924</v>
      </c>
      <c r="E6" s="33">
        <v>4376</v>
      </c>
      <c r="F6" s="32">
        <v>4717</v>
      </c>
      <c r="G6" s="33">
        <v>4717</v>
      </c>
      <c r="H6" s="34">
        <v>4973</v>
      </c>
      <c r="I6" s="33">
        <v>2200</v>
      </c>
      <c r="J6" s="33">
        <v>5389</v>
      </c>
      <c r="K6" s="33">
        <v>5911.6169999999993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1023</v>
      </c>
      <c r="D7" s="33">
        <v>5231</v>
      </c>
      <c r="E7" s="33">
        <v>3988</v>
      </c>
      <c r="F7" s="32">
        <v>1576</v>
      </c>
      <c r="G7" s="33">
        <v>1576</v>
      </c>
      <c r="H7" s="34">
        <v>2019</v>
      </c>
      <c r="I7" s="33">
        <v>4791</v>
      </c>
      <c r="J7" s="33">
        <v>1705</v>
      </c>
      <c r="K7" s="33">
        <v>1795.3649999999998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1841</v>
      </c>
      <c r="D8" s="33">
        <v>3634</v>
      </c>
      <c r="E8" s="33">
        <v>1251</v>
      </c>
      <c r="F8" s="32">
        <v>1975</v>
      </c>
      <c r="G8" s="33">
        <v>5324</v>
      </c>
      <c r="H8" s="34">
        <v>4881</v>
      </c>
      <c r="I8" s="33">
        <v>4759</v>
      </c>
      <c r="J8" s="33">
        <v>5085</v>
      </c>
      <c r="K8" s="33">
        <v>10970.505000000001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156</v>
      </c>
      <c r="C9" s="33">
        <v>4287</v>
      </c>
      <c r="D9" s="33">
        <v>3032</v>
      </c>
      <c r="E9" s="33">
        <v>3423</v>
      </c>
      <c r="F9" s="32">
        <v>5437</v>
      </c>
      <c r="G9" s="33">
        <v>6263</v>
      </c>
      <c r="H9" s="34">
        <v>5876</v>
      </c>
      <c r="I9" s="33">
        <v>4311</v>
      </c>
      <c r="J9" s="33">
        <v>3991</v>
      </c>
      <c r="K9" s="33">
        <v>4202.5230000000001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133270</v>
      </c>
      <c r="D19" s="46">
        <f t="shared" ref="D19:K19" si="1">SUM(D4:D18)</f>
        <v>139544</v>
      </c>
      <c r="E19" s="46">
        <f t="shared" si="1"/>
        <v>155440</v>
      </c>
      <c r="F19" s="47">
        <f t="shared" si="1"/>
        <v>169259</v>
      </c>
      <c r="G19" s="46">
        <f t="shared" si="1"/>
        <v>181452</v>
      </c>
      <c r="H19" s="48">
        <f t="shared" si="1"/>
        <v>181452</v>
      </c>
      <c r="I19" s="46">
        <f t="shared" si="1"/>
        <v>177631</v>
      </c>
      <c r="J19" s="46">
        <f t="shared" si="1"/>
        <v>183688</v>
      </c>
      <c r="K19" s="46">
        <f t="shared" si="1"/>
        <v>190744.30699999997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94967</v>
      </c>
      <c r="D4" s="20">
        <f t="shared" ref="D4:K4" si="0">SUM(D5:D7)</f>
        <v>100043</v>
      </c>
      <c r="E4" s="20">
        <f t="shared" si="0"/>
        <v>111707</v>
      </c>
      <c r="F4" s="21">
        <f t="shared" si="0"/>
        <v>125763</v>
      </c>
      <c r="G4" s="20">
        <f t="shared" si="0"/>
        <v>137782</v>
      </c>
      <c r="H4" s="22">
        <f t="shared" si="0"/>
        <v>137782</v>
      </c>
      <c r="I4" s="20">
        <f t="shared" si="0"/>
        <v>131663</v>
      </c>
      <c r="J4" s="20">
        <f t="shared" si="0"/>
        <v>135491</v>
      </c>
      <c r="K4" s="20">
        <f t="shared" si="0"/>
        <v>142884.42799999999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5466</v>
      </c>
      <c r="D5" s="28">
        <v>4383</v>
      </c>
      <c r="E5" s="28">
        <v>6723</v>
      </c>
      <c r="F5" s="27">
        <v>9043</v>
      </c>
      <c r="G5" s="28">
        <v>9150</v>
      </c>
      <c r="H5" s="29">
        <v>9150</v>
      </c>
      <c r="I5" s="28">
        <v>8434</v>
      </c>
      <c r="J5" s="28">
        <v>10312</v>
      </c>
      <c r="K5" s="29">
        <v>11095.898999999999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89501</v>
      </c>
      <c r="D6" s="33">
        <v>95651</v>
      </c>
      <c r="E6" s="33">
        <v>104984</v>
      </c>
      <c r="F6" s="32">
        <v>116720</v>
      </c>
      <c r="G6" s="33">
        <v>128632</v>
      </c>
      <c r="H6" s="34">
        <v>128632</v>
      </c>
      <c r="I6" s="33">
        <v>123229</v>
      </c>
      <c r="J6" s="33">
        <v>125179</v>
      </c>
      <c r="K6" s="34">
        <v>131788.52899999998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35012</v>
      </c>
      <c r="D8" s="20">
        <f t="shared" ref="D8:K8" si="1">SUM(D9:D15)</f>
        <v>39335</v>
      </c>
      <c r="E8" s="20">
        <f t="shared" si="1"/>
        <v>42930</v>
      </c>
      <c r="F8" s="21">
        <f t="shared" si="1"/>
        <v>43396</v>
      </c>
      <c r="G8" s="20">
        <f t="shared" si="1"/>
        <v>43396</v>
      </c>
      <c r="H8" s="22">
        <f t="shared" si="1"/>
        <v>43396</v>
      </c>
      <c r="I8" s="20">
        <f t="shared" si="1"/>
        <v>45943</v>
      </c>
      <c r="J8" s="20">
        <f t="shared" si="1"/>
        <v>48095</v>
      </c>
      <c r="K8" s="20">
        <f t="shared" si="1"/>
        <v>47752.373999999996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3341</v>
      </c>
      <c r="D9" s="28">
        <v>776</v>
      </c>
      <c r="E9" s="28">
        <v>0</v>
      </c>
      <c r="F9" s="27">
        <v>6</v>
      </c>
      <c r="G9" s="28">
        <v>6</v>
      </c>
      <c r="H9" s="29">
        <v>6</v>
      </c>
      <c r="I9" s="28">
        <v>6</v>
      </c>
      <c r="J9" s="28">
        <v>6</v>
      </c>
      <c r="K9" s="29">
        <v>6.3179999999999996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28858</v>
      </c>
      <c r="D13" s="33">
        <v>36259</v>
      </c>
      <c r="E13" s="33">
        <v>40285</v>
      </c>
      <c r="F13" s="32">
        <v>41390</v>
      </c>
      <c r="G13" s="33">
        <v>41390</v>
      </c>
      <c r="H13" s="34">
        <v>41390</v>
      </c>
      <c r="I13" s="33">
        <v>43937</v>
      </c>
      <c r="J13" s="33">
        <v>45937</v>
      </c>
      <c r="K13" s="34">
        <v>45480</v>
      </c>
    </row>
    <row r="14" spans="1:27" s="14" customFormat="1" ht="12.75" customHeight="1" x14ac:dyDescent="0.25">
      <c r="A14" s="25"/>
      <c r="B14" s="26" t="s">
        <v>19</v>
      </c>
      <c r="C14" s="32">
        <v>2813</v>
      </c>
      <c r="D14" s="33">
        <v>2300</v>
      </c>
      <c r="E14" s="33">
        <v>2645</v>
      </c>
      <c r="F14" s="32">
        <v>2000</v>
      </c>
      <c r="G14" s="33">
        <v>2000</v>
      </c>
      <c r="H14" s="34">
        <v>2000</v>
      </c>
      <c r="I14" s="33">
        <v>2000</v>
      </c>
      <c r="J14" s="33">
        <v>2152</v>
      </c>
      <c r="K14" s="34">
        <v>2266.056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3291</v>
      </c>
      <c r="D16" s="20">
        <f t="shared" ref="D16:K16" si="2">SUM(D17:D23)</f>
        <v>166</v>
      </c>
      <c r="E16" s="20">
        <f t="shared" si="2"/>
        <v>793</v>
      </c>
      <c r="F16" s="21">
        <f t="shared" si="2"/>
        <v>100</v>
      </c>
      <c r="G16" s="20">
        <f t="shared" si="2"/>
        <v>274</v>
      </c>
      <c r="H16" s="22">
        <f t="shared" si="2"/>
        <v>274</v>
      </c>
      <c r="I16" s="20">
        <f t="shared" si="2"/>
        <v>25</v>
      </c>
      <c r="J16" s="20">
        <f t="shared" si="2"/>
        <v>102</v>
      </c>
      <c r="K16" s="20">
        <f t="shared" si="2"/>
        <v>107.505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3291</v>
      </c>
      <c r="D18" s="33">
        <v>166</v>
      </c>
      <c r="E18" s="33">
        <v>793</v>
      </c>
      <c r="F18" s="32">
        <v>100</v>
      </c>
      <c r="G18" s="33">
        <v>274</v>
      </c>
      <c r="H18" s="34">
        <v>274</v>
      </c>
      <c r="I18" s="33">
        <v>25</v>
      </c>
      <c r="J18" s="33">
        <v>102</v>
      </c>
      <c r="K18" s="34">
        <v>107.505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133270</v>
      </c>
      <c r="D26" s="46">
        <f t="shared" ref="D26:K26" si="3">+D4+D8+D16+D24</f>
        <v>139544</v>
      </c>
      <c r="E26" s="46">
        <f t="shared" si="3"/>
        <v>155440</v>
      </c>
      <c r="F26" s="47">
        <f t="shared" si="3"/>
        <v>169259</v>
      </c>
      <c r="G26" s="46">
        <f t="shared" si="3"/>
        <v>181452</v>
      </c>
      <c r="H26" s="48">
        <f t="shared" si="3"/>
        <v>181452</v>
      </c>
      <c r="I26" s="46">
        <f t="shared" si="3"/>
        <v>177631</v>
      </c>
      <c r="J26" s="46">
        <f t="shared" si="3"/>
        <v>183688</v>
      </c>
      <c r="K26" s="46">
        <f t="shared" si="3"/>
        <v>190744.30699999997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1645</v>
      </c>
      <c r="D4" s="33">
        <v>1816</v>
      </c>
      <c r="E4" s="33">
        <v>1954</v>
      </c>
      <c r="F4" s="27">
        <v>2340</v>
      </c>
      <c r="G4" s="28">
        <v>2486</v>
      </c>
      <c r="H4" s="29">
        <v>2486</v>
      </c>
      <c r="I4" s="33">
        <v>2275</v>
      </c>
      <c r="J4" s="33">
        <v>2689</v>
      </c>
      <c r="K4" s="33">
        <v>2831.5169999999998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52598</v>
      </c>
      <c r="D5" s="33">
        <v>56726</v>
      </c>
      <c r="E5" s="33">
        <v>51913</v>
      </c>
      <c r="F5" s="32">
        <v>53869</v>
      </c>
      <c r="G5" s="33">
        <v>53884</v>
      </c>
      <c r="H5" s="34">
        <v>53030</v>
      </c>
      <c r="I5" s="33">
        <v>60797</v>
      </c>
      <c r="J5" s="33">
        <v>63850</v>
      </c>
      <c r="K5" s="33">
        <v>67960.05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159</v>
      </c>
      <c r="C6" s="33">
        <v>6605</v>
      </c>
      <c r="D6" s="33">
        <v>6454</v>
      </c>
      <c r="E6" s="33">
        <v>6636</v>
      </c>
      <c r="F6" s="32">
        <v>6851</v>
      </c>
      <c r="G6" s="33">
        <v>6851</v>
      </c>
      <c r="H6" s="34">
        <v>6851</v>
      </c>
      <c r="I6" s="33">
        <v>7165</v>
      </c>
      <c r="J6" s="33">
        <v>7917</v>
      </c>
      <c r="K6" s="33">
        <v>8336.6009999999987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2311</v>
      </c>
      <c r="D7" s="33">
        <v>2296</v>
      </c>
      <c r="E7" s="33">
        <v>2361</v>
      </c>
      <c r="F7" s="32">
        <v>2344</v>
      </c>
      <c r="G7" s="33">
        <v>2359</v>
      </c>
      <c r="H7" s="34">
        <v>2359</v>
      </c>
      <c r="I7" s="33">
        <v>2828</v>
      </c>
      <c r="J7" s="33">
        <v>2825</v>
      </c>
      <c r="K7" s="33">
        <v>2974.7249999999999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63159</v>
      </c>
      <c r="D19" s="46">
        <f t="shared" ref="D19:K19" si="1">SUM(D4:D18)</f>
        <v>67292</v>
      </c>
      <c r="E19" s="46">
        <f t="shared" si="1"/>
        <v>62864</v>
      </c>
      <c r="F19" s="47">
        <f t="shared" si="1"/>
        <v>65404</v>
      </c>
      <c r="G19" s="46">
        <f t="shared" si="1"/>
        <v>65580</v>
      </c>
      <c r="H19" s="48">
        <f t="shared" si="1"/>
        <v>64726</v>
      </c>
      <c r="I19" s="46">
        <f t="shared" si="1"/>
        <v>73065</v>
      </c>
      <c r="J19" s="46">
        <f t="shared" si="1"/>
        <v>77281</v>
      </c>
      <c r="K19" s="46">
        <f t="shared" si="1"/>
        <v>82102.893000000011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62272</v>
      </c>
      <c r="D4" s="20">
        <f t="shared" ref="D4:K4" si="0">SUM(D5:D7)</f>
        <v>63387</v>
      </c>
      <c r="E4" s="20">
        <f t="shared" si="0"/>
        <v>61380</v>
      </c>
      <c r="F4" s="21">
        <f t="shared" si="0"/>
        <v>65249</v>
      </c>
      <c r="G4" s="20">
        <f t="shared" si="0"/>
        <v>64291</v>
      </c>
      <c r="H4" s="22">
        <f t="shared" si="0"/>
        <v>63437</v>
      </c>
      <c r="I4" s="20">
        <f t="shared" si="0"/>
        <v>72834</v>
      </c>
      <c r="J4" s="20">
        <f t="shared" si="0"/>
        <v>76794</v>
      </c>
      <c r="K4" s="20">
        <f t="shared" si="0"/>
        <v>81590.081999999995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43341</v>
      </c>
      <c r="D5" s="28">
        <v>47414</v>
      </c>
      <c r="E5" s="28">
        <v>48696</v>
      </c>
      <c r="F5" s="27">
        <v>54079</v>
      </c>
      <c r="G5" s="28">
        <v>54166</v>
      </c>
      <c r="H5" s="29">
        <v>53312</v>
      </c>
      <c r="I5" s="28">
        <v>59000</v>
      </c>
      <c r="J5" s="28">
        <v>61030</v>
      </c>
      <c r="K5" s="29">
        <v>64990.59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18931</v>
      </c>
      <c r="D6" s="33">
        <v>15954</v>
      </c>
      <c r="E6" s="33">
        <v>12684</v>
      </c>
      <c r="F6" s="32">
        <v>11170</v>
      </c>
      <c r="G6" s="33">
        <v>10125</v>
      </c>
      <c r="H6" s="34">
        <v>10125</v>
      </c>
      <c r="I6" s="33">
        <v>13834</v>
      </c>
      <c r="J6" s="33">
        <v>15764</v>
      </c>
      <c r="K6" s="34">
        <v>16599.491999999998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169</v>
      </c>
      <c r="D8" s="20">
        <f t="shared" ref="D8:K8" si="1">SUM(D9:D15)</f>
        <v>361</v>
      </c>
      <c r="E8" s="20">
        <f t="shared" si="1"/>
        <v>177</v>
      </c>
      <c r="F8" s="21">
        <f t="shared" si="1"/>
        <v>8</v>
      </c>
      <c r="G8" s="20">
        <f t="shared" si="1"/>
        <v>97</v>
      </c>
      <c r="H8" s="22">
        <f t="shared" si="1"/>
        <v>97</v>
      </c>
      <c r="I8" s="20">
        <f t="shared" si="1"/>
        <v>40</v>
      </c>
      <c r="J8" s="20">
        <f t="shared" si="1"/>
        <v>10</v>
      </c>
      <c r="K8" s="20">
        <f t="shared" si="1"/>
        <v>10.53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</v>
      </c>
      <c r="E9" s="28">
        <v>0</v>
      </c>
      <c r="F9" s="27">
        <v>8</v>
      </c>
      <c r="G9" s="28">
        <v>8</v>
      </c>
      <c r="H9" s="29">
        <v>8</v>
      </c>
      <c r="I9" s="28">
        <v>40</v>
      </c>
      <c r="J9" s="28">
        <v>10</v>
      </c>
      <c r="K9" s="29">
        <v>10.53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169</v>
      </c>
      <c r="D15" s="36">
        <v>360</v>
      </c>
      <c r="E15" s="36">
        <v>177</v>
      </c>
      <c r="F15" s="35">
        <v>0</v>
      </c>
      <c r="G15" s="36">
        <v>89</v>
      </c>
      <c r="H15" s="37">
        <v>89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713</v>
      </c>
      <c r="D16" s="20">
        <f t="shared" ref="D16:K16" si="2">SUM(D17:D23)</f>
        <v>3544</v>
      </c>
      <c r="E16" s="20">
        <f t="shared" si="2"/>
        <v>1252</v>
      </c>
      <c r="F16" s="21">
        <f t="shared" si="2"/>
        <v>147</v>
      </c>
      <c r="G16" s="20">
        <f t="shared" si="2"/>
        <v>1192</v>
      </c>
      <c r="H16" s="22">
        <f t="shared" si="2"/>
        <v>1192</v>
      </c>
      <c r="I16" s="20">
        <f t="shared" si="2"/>
        <v>191</v>
      </c>
      <c r="J16" s="20">
        <f t="shared" si="2"/>
        <v>477</v>
      </c>
      <c r="K16" s="20">
        <f t="shared" si="2"/>
        <v>502.28099999999995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713</v>
      </c>
      <c r="D18" s="33">
        <v>3544</v>
      </c>
      <c r="E18" s="33">
        <v>1252</v>
      </c>
      <c r="F18" s="32">
        <v>147</v>
      </c>
      <c r="G18" s="33">
        <v>1192</v>
      </c>
      <c r="H18" s="34">
        <v>1192</v>
      </c>
      <c r="I18" s="33">
        <v>191</v>
      </c>
      <c r="J18" s="33">
        <v>477</v>
      </c>
      <c r="K18" s="34">
        <v>502.28099999999995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</v>
      </c>
      <c r="D24" s="20">
        <v>0</v>
      </c>
      <c r="E24" s="20">
        <v>55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63159</v>
      </c>
      <c r="D26" s="46">
        <f t="shared" ref="D26:K26" si="3">+D4+D8+D16+D24</f>
        <v>67292</v>
      </c>
      <c r="E26" s="46">
        <f t="shared" si="3"/>
        <v>62864</v>
      </c>
      <c r="F26" s="47">
        <f t="shared" si="3"/>
        <v>65404</v>
      </c>
      <c r="G26" s="46">
        <f t="shared" si="3"/>
        <v>65580</v>
      </c>
      <c r="H26" s="48">
        <f t="shared" si="3"/>
        <v>64726</v>
      </c>
      <c r="I26" s="46">
        <f t="shared" si="3"/>
        <v>73065</v>
      </c>
      <c r="J26" s="46">
        <f t="shared" si="3"/>
        <v>77281</v>
      </c>
      <c r="K26" s="46">
        <f t="shared" si="3"/>
        <v>82102.892999999996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116051</v>
      </c>
      <c r="F4" s="72">
        <f t="shared" ref="F4:M4" si="0">SUM(F5:F8)</f>
        <v>124344</v>
      </c>
      <c r="G4" s="72">
        <f t="shared" si="0"/>
        <v>131892</v>
      </c>
      <c r="H4" s="73">
        <f t="shared" si="0"/>
        <v>133063</v>
      </c>
      <c r="I4" s="72">
        <f t="shared" si="0"/>
        <v>133795</v>
      </c>
      <c r="J4" s="74">
        <f t="shared" si="0"/>
        <v>128696</v>
      </c>
      <c r="K4" s="72">
        <f t="shared" si="0"/>
        <v>154406</v>
      </c>
      <c r="L4" s="72">
        <f t="shared" si="0"/>
        <v>161257</v>
      </c>
      <c r="M4" s="72">
        <f t="shared" si="0"/>
        <v>172545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116051</v>
      </c>
      <c r="F8" s="93">
        <v>124344</v>
      </c>
      <c r="G8" s="93">
        <v>131892</v>
      </c>
      <c r="H8" s="94">
        <v>133063</v>
      </c>
      <c r="I8" s="93">
        <v>133795</v>
      </c>
      <c r="J8" s="95">
        <v>128696</v>
      </c>
      <c r="K8" s="93">
        <v>154406</v>
      </c>
      <c r="L8" s="93">
        <v>161257</v>
      </c>
      <c r="M8" s="93">
        <v>172545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10648</v>
      </c>
      <c r="F9" s="72">
        <f t="shared" ref="F9:M9" si="1">F10+F19</f>
        <v>13270</v>
      </c>
      <c r="G9" s="72">
        <f t="shared" si="1"/>
        <v>15493</v>
      </c>
      <c r="H9" s="73">
        <f t="shared" si="1"/>
        <v>16568.05</v>
      </c>
      <c r="I9" s="72">
        <f t="shared" si="1"/>
        <v>15970</v>
      </c>
      <c r="J9" s="74">
        <f t="shared" si="1"/>
        <v>16640</v>
      </c>
      <c r="K9" s="72">
        <f t="shared" si="1"/>
        <v>19083</v>
      </c>
      <c r="L9" s="72">
        <f t="shared" si="1"/>
        <v>21945</v>
      </c>
      <c r="M9" s="72">
        <f t="shared" si="1"/>
        <v>25237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10648</v>
      </c>
      <c r="F10" s="100">
        <f t="shared" ref="F10:M10" si="2">SUM(F11:F13)</f>
        <v>13270</v>
      </c>
      <c r="G10" s="100">
        <f t="shared" si="2"/>
        <v>15493</v>
      </c>
      <c r="H10" s="101">
        <f t="shared" si="2"/>
        <v>16568.05</v>
      </c>
      <c r="I10" s="100">
        <f t="shared" si="2"/>
        <v>15970</v>
      </c>
      <c r="J10" s="102">
        <f t="shared" si="2"/>
        <v>16640</v>
      </c>
      <c r="K10" s="100">
        <f t="shared" si="2"/>
        <v>19083</v>
      </c>
      <c r="L10" s="100">
        <f t="shared" si="2"/>
        <v>21945</v>
      </c>
      <c r="M10" s="100">
        <f t="shared" si="2"/>
        <v>25237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267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10648</v>
      </c>
      <c r="F12" s="86">
        <v>13003</v>
      </c>
      <c r="G12" s="86">
        <v>15493</v>
      </c>
      <c r="H12" s="87">
        <v>16568.05</v>
      </c>
      <c r="I12" s="86">
        <v>15970</v>
      </c>
      <c r="J12" s="88">
        <v>16640</v>
      </c>
      <c r="K12" s="86">
        <v>19083</v>
      </c>
      <c r="L12" s="86">
        <v>21945</v>
      </c>
      <c r="M12" s="86">
        <v>25237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2565</v>
      </c>
      <c r="F29" s="72">
        <v>2870</v>
      </c>
      <c r="G29" s="72">
        <v>2231</v>
      </c>
      <c r="H29" s="73">
        <v>1630</v>
      </c>
      <c r="I29" s="72">
        <v>1762</v>
      </c>
      <c r="J29" s="74">
        <v>2012</v>
      </c>
      <c r="K29" s="72">
        <v>2068</v>
      </c>
      <c r="L29" s="72">
        <v>2180</v>
      </c>
      <c r="M29" s="72">
        <v>2298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238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238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150</v>
      </c>
      <c r="G36" s="72">
        <f t="shared" si="5"/>
        <v>425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150</v>
      </c>
      <c r="G38" s="93">
        <v>425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41</v>
      </c>
      <c r="F39" s="72">
        <v>23</v>
      </c>
      <c r="G39" s="72">
        <v>172</v>
      </c>
      <c r="H39" s="73">
        <v>100</v>
      </c>
      <c r="I39" s="72">
        <v>87</v>
      </c>
      <c r="J39" s="74">
        <v>134</v>
      </c>
      <c r="K39" s="72">
        <v>2105</v>
      </c>
      <c r="L39" s="72">
        <v>2111</v>
      </c>
      <c r="M39" s="72">
        <v>2117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129543</v>
      </c>
      <c r="F40" s="46">
        <f t="shared" ref="F40:M40" si="6">F4+F9+F21+F29+F31+F36+F39</f>
        <v>140657</v>
      </c>
      <c r="G40" s="46">
        <f t="shared" si="6"/>
        <v>150213</v>
      </c>
      <c r="H40" s="47">
        <f t="shared" si="6"/>
        <v>151361.04999999999</v>
      </c>
      <c r="I40" s="46">
        <f t="shared" si="6"/>
        <v>151614</v>
      </c>
      <c r="J40" s="48">
        <f t="shared" si="6"/>
        <v>147482</v>
      </c>
      <c r="K40" s="46">
        <f t="shared" si="6"/>
        <v>177662</v>
      </c>
      <c r="L40" s="46">
        <f t="shared" si="6"/>
        <v>187493</v>
      </c>
      <c r="M40" s="46">
        <f t="shared" si="6"/>
        <v>202197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200043</v>
      </c>
      <c r="F4" s="72">
        <f t="shared" ref="F4:M4" si="0">F5+F8+F47</f>
        <v>213308</v>
      </c>
      <c r="G4" s="72">
        <f t="shared" si="0"/>
        <v>234297</v>
      </c>
      <c r="H4" s="73">
        <f t="shared" si="0"/>
        <v>254770</v>
      </c>
      <c r="I4" s="72">
        <f t="shared" si="0"/>
        <v>267752</v>
      </c>
      <c r="J4" s="74">
        <f t="shared" si="0"/>
        <v>267948</v>
      </c>
      <c r="K4" s="72">
        <f t="shared" si="0"/>
        <v>279607</v>
      </c>
      <c r="L4" s="72">
        <f t="shared" si="0"/>
        <v>290993</v>
      </c>
      <c r="M4" s="72">
        <f t="shared" si="0"/>
        <v>309732.99800000002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77645</v>
      </c>
      <c r="F5" s="100">
        <f t="shared" ref="F5:M5" si="1">SUM(F6:F7)</f>
        <v>84082</v>
      </c>
      <c r="G5" s="100">
        <f t="shared" si="1"/>
        <v>93625</v>
      </c>
      <c r="H5" s="101">
        <f t="shared" si="1"/>
        <v>106984</v>
      </c>
      <c r="I5" s="100">
        <f t="shared" si="1"/>
        <v>107914</v>
      </c>
      <c r="J5" s="102">
        <f t="shared" si="1"/>
        <v>107060</v>
      </c>
      <c r="K5" s="100">
        <f t="shared" si="1"/>
        <v>120483</v>
      </c>
      <c r="L5" s="100">
        <f t="shared" si="1"/>
        <v>126568</v>
      </c>
      <c r="M5" s="100">
        <f t="shared" si="1"/>
        <v>136328.04800000001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66391</v>
      </c>
      <c r="F6" s="79">
        <v>72009</v>
      </c>
      <c r="G6" s="79">
        <v>80208</v>
      </c>
      <c r="H6" s="80">
        <v>92798</v>
      </c>
      <c r="I6" s="79">
        <v>93728</v>
      </c>
      <c r="J6" s="81">
        <v>92874</v>
      </c>
      <c r="K6" s="79">
        <v>105738</v>
      </c>
      <c r="L6" s="79">
        <v>111568</v>
      </c>
      <c r="M6" s="79">
        <v>120533.117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11254</v>
      </c>
      <c r="F7" s="93">
        <v>12073</v>
      </c>
      <c r="G7" s="93">
        <v>13417</v>
      </c>
      <c r="H7" s="94">
        <v>14186</v>
      </c>
      <c r="I7" s="93">
        <v>14186</v>
      </c>
      <c r="J7" s="95">
        <v>14186</v>
      </c>
      <c r="K7" s="93">
        <v>14745</v>
      </c>
      <c r="L7" s="93">
        <v>15000</v>
      </c>
      <c r="M7" s="93">
        <v>15794.930999999999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122398</v>
      </c>
      <c r="F8" s="100">
        <f t="shared" ref="F8:M8" si="2">SUM(F9:F46)</f>
        <v>129149</v>
      </c>
      <c r="G8" s="100">
        <f t="shared" si="2"/>
        <v>140672</v>
      </c>
      <c r="H8" s="101">
        <f t="shared" si="2"/>
        <v>147786</v>
      </c>
      <c r="I8" s="100">
        <f t="shared" si="2"/>
        <v>159838</v>
      </c>
      <c r="J8" s="102">
        <f t="shared" si="2"/>
        <v>160878</v>
      </c>
      <c r="K8" s="100">
        <f t="shared" si="2"/>
        <v>159124</v>
      </c>
      <c r="L8" s="100">
        <f t="shared" si="2"/>
        <v>164425</v>
      </c>
      <c r="M8" s="100">
        <f t="shared" si="2"/>
        <v>173404.95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299</v>
      </c>
      <c r="F9" s="79">
        <v>428</v>
      </c>
      <c r="G9" s="79">
        <v>631</v>
      </c>
      <c r="H9" s="80">
        <v>510</v>
      </c>
      <c r="I9" s="79">
        <v>420</v>
      </c>
      <c r="J9" s="81">
        <v>677</v>
      </c>
      <c r="K9" s="79">
        <v>265</v>
      </c>
      <c r="L9" s="79">
        <v>823</v>
      </c>
      <c r="M9" s="79">
        <v>866.54899999999998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569</v>
      </c>
      <c r="F10" s="86">
        <v>1231</v>
      </c>
      <c r="G10" s="86">
        <v>595</v>
      </c>
      <c r="H10" s="87">
        <v>369</v>
      </c>
      <c r="I10" s="86">
        <v>310</v>
      </c>
      <c r="J10" s="88">
        <v>924</v>
      </c>
      <c r="K10" s="86">
        <v>299</v>
      </c>
      <c r="L10" s="86">
        <v>395</v>
      </c>
      <c r="M10" s="86">
        <v>415.92099999999999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405</v>
      </c>
      <c r="F11" s="86">
        <v>454</v>
      </c>
      <c r="G11" s="86">
        <v>227</v>
      </c>
      <c r="H11" s="87">
        <v>470</v>
      </c>
      <c r="I11" s="86">
        <v>579</v>
      </c>
      <c r="J11" s="88">
        <v>317</v>
      </c>
      <c r="K11" s="86">
        <v>338</v>
      </c>
      <c r="L11" s="86">
        <v>552</v>
      </c>
      <c r="M11" s="86">
        <v>581.54600000000005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2349</v>
      </c>
      <c r="F12" s="86">
        <v>2355</v>
      </c>
      <c r="G12" s="86">
        <v>3816</v>
      </c>
      <c r="H12" s="87">
        <v>2869</v>
      </c>
      <c r="I12" s="86">
        <v>2869</v>
      </c>
      <c r="J12" s="88">
        <v>2855</v>
      </c>
      <c r="K12" s="86">
        <v>3442</v>
      </c>
      <c r="L12" s="86">
        <v>3603</v>
      </c>
      <c r="M12" s="86">
        <v>3891.2719999999999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156</v>
      </c>
      <c r="F13" s="86">
        <v>433</v>
      </c>
      <c r="G13" s="86">
        <v>582</v>
      </c>
      <c r="H13" s="87">
        <v>539</v>
      </c>
      <c r="I13" s="86">
        <v>471</v>
      </c>
      <c r="J13" s="88">
        <v>363</v>
      </c>
      <c r="K13" s="86">
        <v>906</v>
      </c>
      <c r="L13" s="86">
        <v>610</v>
      </c>
      <c r="M13" s="86">
        <v>665.45399999999995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1002</v>
      </c>
      <c r="F14" s="86">
        <v>1837</v>
      </c>
      <c r="G14" s="86">
        <v>949</v>
      </c>
      <c r="H14" s="87">
        <v>847</v>
      </c>
      <c r="I14" s="86">
        <v>939</v>
      </c>
      <c r="J14" s="88">
        <v>1611</v>
      </c>
      <c r="K14" s="86">
        <v>337</v>
      </c>
      <c r="L14" s="86">
        <v>908</v>
      </c>
      <c r="M14" s="86">
        <v>957.47099999999989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3621</v>
      </c>
      <c r="F15" s="86">
        <v>2336</v>
      </c>
      <c r="G15" s="86">
        <v>1447</v>
      </c>
      <c r="H15" s="87">
        <v>2581</v>
      </c>
      <c r="I15" s="86">
        <v>2003</v>
      </c>
      <c r="J15" s="88">
        <v>748</v>
      </c>
      <c r="K15" s="86">
        <v>2583</v>
      </c>
      <c r="L15" s="86">
        <v>3959</v>
      </c>
      <c r="M15" s="86">
        <v>4168.683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1082</v>
      </c>
      <c r="F16" s="86">
        <v>1037</v>
      </c>
      <c r="G16" s="86">
        <v>1324</v>
      </c>
      <c r="H16" s="87">
        <v>710</v>
      </c>
      <c r="I16" s="86">
        <v>1106</v>
      </c>
      <c r="J16" s="88">
        <v>1349</v>
      </c>
      <c r="K16" s="86">
        <v>1207</v>
      </c>
      <c r="L16" s="86">
        <v>1092</v>
      </c>
      <c r="M16" s="86">
        <v>1150.05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3386</v>
      </c>
      <c r="F17" s="86">
        <v>3660</v>
      </c>
      <c r="G17" s="86">
        <v>3405</v>
      </c>
      <c r="H17" s="87">
        <v>5764</v>
      </c>
      <c r="I17" s="86">
        <v>8482</v>
      </c>
      <c r="J17" s="88">
        <v>7564</v>
      </c>
      <c r="K17" s="86">
        <v>3623</v>
      </c>
      <c r="L17" s="86">
        <v>4194</v>
      </c>
      <c r="M17" s="86">
        <v>4416.0879999999997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574</v>
      </c>
      <c r="I18" s="86">
        <v>3923</v>
      </c>
      <c r="J18" s="88">
        <v>214</v>
      </c>
      <c r="K18" s="86">
        <v>3813</v>
      </c>
      <c r="L18" s="86">
        <v>3629</v>
      </c>
      <c r="M18" s="86">
        <v>9437.3369999999995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23</v>
      </c>
      <c r="G21" s="86">
        <v>0</v>
      </c>
      <c r="H21" s="87">
        <v>20</v>
      </c>
      <c r="I21" s="86">
        <v>50</v>
      </c>
      <c r="J21" s="88">
        <v>39</v>
      </c>
      <c r="K21" s="86">
        <v>60</v>
      </c>
      <c r="L21" s="86">
        <v>22</v>
      </c>
      <c r="M21" s="86">
        <v>23.165999999999997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1049</v>
      </c>
      <c r="G22" s="86">
        <v>98639</v>
      </c>
      <c r="H22" s="87">
        <v>108166</v>
      </c>
      <c r="I22" s="86">
        <v>115842</v>
      </c>
      <c r="J22" s="88">
        <v>117072</v>
      </c>
      <c r="K22" s="86">
        <v>112858</v>
      </c>
      <c r="L22" s="86">
        <v>114890</v>
      </c>
      <c r="M22" s="86">
        <v>115336.72200000001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</v>
      </c>
      <c r="F23" s="86">
        <v>1597</v>
      </c>
      <c r="G23" s="86">
        <v>1436</v>
      </c>
      <c r="H23" s="87">
        <v>1935</v>
      </c>
      <c r="I23" s="86">
        <v>1786</v>
      </c>
      <c r="J23" s="88">
        <v>1342</v>
      </c>
      <c r="K23" s="86">
        <v>1644</v>
      </c>
      <c r="L23" s="86">
        <v>2226</v>
      </c>
      <c r="M23" s="86">
        <v>2343.4869999999996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17</v>
      </c>
      <c r="F24" s="86">
        <v>140</v>
      </c>
      <c r="G24" s="86">
        <v>57</v>
      </c>
      <c r="H24" s="87">
        <v>56</v>
      </c>
      <c r="I24" s="86">
        <v>54</v>
      </c>
      <c r="J24" s="88">
        <v>28</v>
      </c>
      <c r="K24" s="86">
        <v>72</v>
      </c>
      <c r="L24" s="86">
        <v>51</v>
      </c>
      <c r="M24" s="86">
        <v>53.543999999999997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53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73</v>
      </c>
      <c r="F29" s="86">
        <v>159</v>
      </c>
      <c r="G29" s="86">
        <v>102</v>
      </c>
      <c r="H29" s="87">
        <v>449</v>
      </c>
      <c r="I29" s="86">
        <v>146</v>
      </c>
      <c r="J29" s="88">
        <v>149</v>
      </c>
      <c r="K29" s="86">
        <v>0</v>
      </c>
      <c r="L29" s="86">
        <v>483</v>
      </c>
      <c r="M29" s="86">
        <v>508.54599999999994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1396</v>
      </c>
      <c r="F30" s="86">
        <v>1886</v>
      </c>
      <c r="G30" s="86">
        <v>3807</v>
      </c>
      <c r="H30" s="87">
        <v>2547</v>
      </c>
      <c r="I30" s="86">
        <v>366</v>
      </c>
      <c r="J30" s="88">
        <v>495</v>
      </c>
      <c r="K30" s="86">
        <v>0</v>
      </c>
      <c r="L30" s="86">
        <v>2875</v>
      </c>
      <c r="M30" s="86">
        <v>3026.9969999999998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30</v>
      </c>
      <c r="I31" s="86">
        <v>0</v>
      </c>
      <c r="J31" s="88">
        <v>0</v>
      </c>
      <c r="K31" s="86">
        <v>0</v>
      </c>
      <c r="L31" s="86">
        <v>33</v>
      </c>
      <c r="M31" s="86">
        <v>34.748999999999995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330</v>
      </c>
      <c r="F32" s="86">
        <v>225</v>
      </c>
      <c r="G32" s="86">
        <v>307</v>
      </c>
      <c r="H32" s="87">
        <v>167</v>
      </c>
      <c r="I32" s="86">
        <v>186</v>
      </c>
      <c r="J32" s="88">
        <v>260</v>
      </c>
      <c r="K32" s="86">
        <v>258</v>
      </c>
      <c r="L32" s="86">
        <v>360</v>
      </c>
      <c r="M32" s="86">
        <v>379.08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</v>
      </c>
      <c r="F33" s="86">
        <v>0</v>
      </c>
      <c r="G33" s="86">
        <v>0</v>
      </c>
      <c r="H33" s="87">
        <v>17</v>
      </c>
      <c r="I33" s="86">
        <v>1</v>
      </c>
      <c r="J33" s="88">
        <v>7</v>
      </c>
      <c r="K33" s="86">
        <v>1</v>
      </c>
      <c r="L33" s="86">
        <v>21</v>
      </c>
      <c r="M33" s="86">
        <v>22.113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26</v>
      </c>
      <c r="F36" s="86">
        <v>12</v>
      </c>
      <c r="G36" s="86">
        <v>112</v>
      </c>
      <c r="H36" s="87">
        <v>15</v>
      </c>
      <c r="I36" s="86">
        <v>64</v>
      </c>
      <c r="J36" s="88">
        <v>37</v>
      </c>
      <c r="K36" s="86">
        <v>0</v>
      </c>
      <c r="L36" s="86">
        <v>16</v>
      </c>
      <c r="M36" s="86">
        <v>16.847999999999999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603</v>
      </c>
      <c r="F37" s="86">
        <v>289</v>
      </c>
      <c r="G37" s="86">
        <v>579</v>
      </c>
      <c r="H37" s="87">
        <v>304</v>
      </c>
      <c r="I37" s="86">
        <v>2267</v>
      </c>
      <c r="J37" s="88">
        <v>3278</v>
      </c>
      <c r="K37" s="86">
        <v>4560</v>
      </c>
      <c r="L37" s="86">
        <v>331</v>
      </c>
      <c r="M37" s="86">
        <v>349.00599999999997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1703</v>
      </c>
      <c r="F38" s="86">
        <v>1310</v>
      </c>
      <c r="G38" s="86">
        <v>2671</v>
      </c>
      <c r="H38" s="87">
        <v>1558</v>
      </c>
      <c r="I38" s="86">
        <v>1548</v>
      </c>
      <c r="J38" s="88">
        <v>1974</v>
      </c>
      <c r="K38" s="86">
        <v>1890</v>
      </c>
      <c r="L38" s="86">
        <v>1785</v>
      </c>
      <c r="M38" s="86">
        <v>1885.7929999999997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10104</v>
      </c>
      <c r="F39" s="86">
        <v>11036</v>
      </c>
      <c r="G39" s="86">
        <v>8495</v>
      </c>
      <c r="H39" s="87">
        <v>7860</v>
      </c>
      <c r="I39" s="86">
        <v>6859</v>
      </c>
      <c r="J39" s="88">
        <v>6439</v>
      </c>
      <c r="K39" s="86">
        <v>6969</v>
      </c>
      <c r="L39" s="86">
        <v>10004</v>
      </c>
      <c r="M39" s="86">
        <v>10729.936000000002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2095</v>
      </c>
      <c r="F40" s="86">
        <v>1585</v>
      </c>
      <c r="G40" s="86">
        <v>1234</v>
      </c>
      <c r="H40" s="87">
        <v>1154</v>
      </c>
      <c r="I40" s="86">
        <v>1199</v>
      </c>
      <c r="J40" s="88">
        <v>1415</v>
      </c>
      <c r="K40" s="86">
        <v>1105</v>
      </c>
      <c r="L40" s="86">
        <v>1304</v>
      </c>
      <c r="M40" s="86">
        <v>1373.1119999999999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83214</v>
      </c>
      <c r="F41" s="86">
        <v>85215</v>
      </c>
      <c r="G41" s="86">
        <v>8</v>
      </c>
      <c r="H41" s="87">
        <v>273</v>
      </c>
      <c r="I41" s="86">
        <v>212</v>
      </c>
      <c r="J41" s="88">
        <v>53</v>
      </c>
      <c r="K41" s="86">
        <v>149</v>
      </c>
      <c r="L41" s="86">
        <v>346</v>
      </c>
      <c r="M41" s="86">
        <v>364.33799999999997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6348</v>
      </c>
      <c r="F42" s="86">
        <v>7776</v>
      </c>
      <c r="G42" s="86">
        <v>7753</v>
      </c>
      <c r="H42" s="87">
        <v>5059</v>
      </c>
      <c r="I42" s="86">
        <v>5409</v>
      </c>
      <c r="J42" s="88">
        <v>7724</v>
      </c>
      <c r="K42" s="86">
        <v>8447</v>
      </c>
      <c r="L42" s="86">
        <v>6338</v>
      </c>
      <c r="M42" s="86">
        <v>6642.2709999999997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867</v>
      </c>
      <c r="F43" s="86">
        <v>456</v>
      </c>
      <c r="G43" s="86">
        <v>354</v>
      </c>
      <c r="H43" s="87">
        <v>1174</v>
      </c>
      <c r="I43" s="86">
        <v>860</v>
      </c>
      <c r="J43" s="88">
        <v>314</v>
      </c>
      <c r="K43" s="86">
        <v>1237</v>
      </c>
      <c r="L43" s="86">
        <v>1190</v>
      </c>
      <c r="M43" s="86">
        <v>1253.07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2419</v>
      </c>
      <c r="F44" s="86">
        <v>1918</v>
      </c>
      <c r="G44" s="86">
        <v>1827</v>
      </c>
      <c r="H44" s="87">
        <v>1494</v>
      </c>
      <c r="I44" s="86">
        <v>1613</v>
      </c>
      <c r="J44" s="88">
        <v>1888</v>
      </c>
      <c r="K44" s="86">
        <v>2829</v>
      </c>
      <c r="L44" s="86">
        <v>2111</v>
      </c>
      <c r="M44" s="86">
        <v>2223.1800000000003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285</v>
      </c>
      <c r="F45" s="86">
        <v>702</v>
      </c>
      <c r="G45" s="86">
        <v>315</v>
      </c>
      <c r="H45" s="87">
        <v>275</v>
      </c>
      <c r="I45" s="86">
        <v>274</v>
      </c>
      <c r="J45" s="88">
        <v>1637</v>
      </c>
      <c r="K45" s="86">
        <v>232</v>
      </c>
      <c r="L45" s="86">
        <v>274</v>
      </c>
      <c r="M45" s="86">
        <v>288.62099999999998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77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77</v>
      </c>
      <c r="G48" s="79">
        <v>0</v>
      </c>
      <c r="H48" s="80">
        <v>0</v>
      </c>
      <c r="I48" s="79">
        <v>0</v>
      </c>
      <c r="J48" s="81">
        <v>10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35211</v>
      </c>
      <c r="F51" s="72">
        <f t="shared" ref="F51:M51" si="4">F52+F59+F62+F63+F64+F72+F73</f>
        <v>39696</v>
      </c>
      <c r="G51" s="72">
        <f t="shared" si="4"/>
        <v>43406</v>
      </c>
      <c r="H51" s="73">
        <f t="shared" si="4"/>
        <v>43800</v>
      </c>
      <c r="I51" s="72">
        <f t="shared" si="4"/>
        <v>43942</v>
      </c>
      <c r="J51" s="74">
        <f t="shared" si="4"/>
        <v>43746</v>
      </c>
      <c r="K51" s="72">
        <f t="shared" si="4"/>
        <v>48886</v>
      </c>
      <c r="L51" s="72">
        <f t="shared" si="4"/>
        <v>48305</v>
      </c>
      <c r="M51" s="72">
        <f t="shared" si="4"/>
        <v>47973.503999999994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3341</v>
      </c>
      <c r="F52" s="79">
        <f t="shared" ref="F52:M52" si="5">F53+F56</f>
        <v>777</v>
      </c>
      <c r="G52" s="79">
        <f t="shared" si="5"/>
        <v>0</v>
      </c>
      <c r="H52" s="80">
        <f t="shared" si="5"/>
        <v>14</v>
      </c>
      <c r="I52" s="79">
        <f t="shared" si="5"/>
        <v>14</v>
      </c>
      <c r="J52" s="81">
        <f t="shared" si="5"/>
        <v>14</v>
      </c>
      <c r="K52" s="79">
        <f t="shared" si="5"/>
        <v>46</v>
      </c>
      <c r="L52" s="79">
        <f t="shared" si="5"/>
        <v>16</v>
      </c>
      <c r="M52" s="79">
        <f t="shared" si="5"/>
        <v>16.847999999999999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3341</v>
      </c>
      <c r="F56" s="100">
        <f t="shared" ref="F56:M56" si="7">SUM(F57:F58)</f>
        <v>777</v>
      </c>
      <c r="G56" s="100">
        <f t="shared" si="7"/>
        <v>0</v>
      </c>
      <c r="H56" s="101">
        <f t="shared" si="7"/>
        <v>14</v>
      </c>
      <c r="I56" s="100">
        <f t="shared" si="7"/>
        <v>14</v>
      </c>
      <c r="J56" s="102">
        <f t="shared" si="7"/>
        <v>14</v>
      </c>
      <c r="K56" s="100">
        <f t="shared" si="7"/>
        <v>46</v>
      </c>
      <c r="L56" s="100">
        <f t="shared" si="7"/>
        <v>16</v>
      </c>
      <c r="M56" s="100">
        <f t="shared" si="7"/>
        <v>16.847999999999999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6</v>
      </c>
      <c r="I57" s="79">
        <v>6</v>
      </c>
      <c r="J57" s="81">
        <v>6</v>
      </c>
      <c r="K57" s="79">
        <v>6</v>
      </c>
      <c r="L57" s="79">
        <v>6</v>
      </c>
      <c r="M57" s="79">
        <v>6.3179999999999996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3341</v>
      </c>
      <c r="F58" s="93">
        <v>777</v>
      </c>
      <c r="G58" s="93">
        <v>0</v>
      </c>
      <c r="H58" s="94">
        <v>8</v>
      </c>
      <c r="I58" s="93">
        <v>8</v>
      </c>
      <c r="J58" s="95">
        <v>8</v>
      </c>
      <c r="K58" s="93">
        <v>40</v>
      </c>
      <c r="L58" s="93">
        <v>10</v>
      </c>
      <c r="M58" s="93">
        <v>10.53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28858</v>
      </c>
      <c r="F64" s="93">
        <f t="shared" ref="F64:M64" si="9">F65+F68</f>
        <v>36259</v>
      </c>
      <c r="G64" s="93">
        <f t="shared" si="9"/>
        <v>40285</v>
      </c>
      <c r="H64" s="94">
        <f t="shared" si="9"/>
        <v>41390</v>
      </c>
      <c r="I64" s="93">
        <f t="shared" si="9"/>
        <v>41390</v>
      </c>
      <c r="J64" s="95">
        <f t="shared" si="9"/>
        <v>41390</v>
      </c>
      <c r="K64" s="93">
        <f t="shared" si="9"/>
        <v>43937</v>
      </c>
      <c r="L64" s="93">
        <f t="shared" si="9"/>
        <v>45937</v>
      </c>
      <c r="M64" s="93">
        <f t="shared" si="9"/>
        <v>45480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28858</v>
      </c>
      <c r="F68" s="86">
        <f t="shared" ref="F68:M68" si="11">SUM(F69:F70)</f>
        <v>36259</v>
      </c>
      <c r="G68" s="86">
        <f t="shared" si="11"/>
        <v>40285</v>
      </c>
      <c r="H68" s="87">
        <f t="shared" si="11"/>
        <v>41390</v>
      </c>
      <c r="I68" s="86">
        <f t="shared" si="11"/>
        <v>41390</v>
      </c>
      <c r="J68" s="88">
        <f t="shared" si="11"/>
        <v>41390</v>
      </c>
      <c r="K68" s="86">
        <f t="shared" si="11"/>
        <v>43937</v>
      </c>
      <c r="L68" s="86">
        <f t="shared" si="11"/>
        <v>45937</v>
      </c>
      <c r="M68" s="86">
        <f t="shared" si="11"/>
        <v>45480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28858</v>
      </c>
      <c r="F69" s="79">
        <v>36259</v>
      </c>
      <c r="G69" s="79">
        <v>40285</v>
      </c>
      <c r="H69" s="80">
        <v>41390</v>
      </c>
      <c r="I69" s="79">
        <v>41390</v>
      </c>
      <c r="J69" s="81">
        <v>41390</v>
      </c>
      <c r="K69" s="79">
        <v>43937</v>
      </c>
      <c r="L69" s="79">
        <v>45937</v>
      </c>
      <c r="M69" s="81">
        <v>45480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2813</v>
      </c>
      <c r="F72" s="86">
        <v>2300</v>
      </c>
      <c r="G72" s="86">
        <v>2645</v>
      </c>
      <c r="H72" s="87">
        <v>2000</v>
      </c>
      <c r="I72" s="86">
        <v>2000</v>
      </c>
      <c r="J72" s="88">
        <v>2000</v>
      </c>
      <c r="K72" s="86">
        <v>2000</v>
      </c>
      <c r="L72" s="86">
        <v>2152</v>
      </c>
      <c r="M72" s="86">
        <v>2266.056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199</v>
      </c>
      <c r="F73" s="86">
        <f t="shared" ref="F73:M73" si="12">SUM(F74:F75)</f>
        <v>360</v>
      </c>
      <c r="G73" s="86">
        <f t="shared" si="12"/>
        <v>476</v>
      </c>
      <c r="H73" s="87">
        <f t="shared" si="12"/>
        <v>396</v>
      </c>
      <c r="I73" s="86">
        <f t="shared" si="12"/>
        <v>538</v>
      </c>
      <c r="J73" s="88">
        <f t="shared" si="12"/>
        <v>342</v>
      </c>
      <c r="K73" s="86">
        <f t="shared" si="12"/>
        <v>2903</v>
      </c>
      <c r="L73" s="86">
        <f t="shared" si="12"/>
        <v>200</v>
      </c>
      <c r="M73" s="86">
        <f t="shared" si="12"/>
        <v>210.6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199</v>
      </c>
      <c r="F74" s="79">
        <v>360</v>
      </c>
      <c r="G74" s="79">
        <v>181</v>
      </c>
      <c r="H74" s="80">
        <v>0</v>
      </c>
      <c r="I74" s="79">
        <v>142</v>
      </c>
      <c r="J74" s="81">
        <v>142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295</v>
      </c>
      <c r="H75" s="94">
        <v>396</v>
      </c>
      <c r="I75" s="93">
        <v>396</v>
      </c>
      <c r="J75" s="95">
        <v>200</v>
      </c>
      <c r="K75" s="93">
        <v>2903</v>
      </c>
      <c r="L75" s="93">
        <v>200</v>
      </c>
      <c r="M75" s="93">
        <v>210.6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7075</v>
      </c>
      <c r="F77" s="72">
        <f t="shared" ref="F77:M77" si="13">F78+F81+F84+F85+F86+F87+F88</f>
        <v>4281</v>
      </c>
      <c r="G77" s="72">
        <f t="shared" si="13"/>
        <v>4221</v>
      </c>
      <c r="H77" s="73">
        <f t="shared" si="13"/>
        <v>685</v>
      </c>
      <c r="I77" s="72">
        <f t="shared" si="13"/>
        <v>3036</v>
      </c>
      <c r="J77" s="74">
        <f t="shared" si="13"/>
        <v>3036</v>
      </c>
      <c r="K77" s="72">
        <f t="shared" si="13"/>
        <v>409</v>
      </c>
      <c r="L77" s="72">
        <f t="shared" si="13"/>
        <v>708</v>
      </c>
      <c r="M77" s="72">
        <f t="shared" si="13"/>
        <v>745.404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7075</v>
      </c>
      <c r="F81" s="86">
        <f t="shared" ref="F81:M81" si="15">SUM(F82:F83)</f>
        <v>4254</v>
      </c>
      <c r="G81" s="86">
        <f t="shared" si="15"/>
        <v>4221</v>
      </c>
      <c r="H81" s="87">
        <f t="shared" si="15"/>
        <v>685</v>
      </c>
      <c r="I81" s="86">
        <f t="shared" si="15"/>
        <v>3036</v>
      </c>
      <c r="J81" s="88">
        <f t="shared" si="15"/>
        <v>3036</v>
      </c>
      <c r="K81" s="86">
        <f t="shared" si="15"/>
        <v>409</v>
      </c>
      <c r="L81" s="86">
        <f t="shared" si="15"/>
        <v>708</v>
      </c>
      <c r="M81" s="86">
        <f t="shared" si="15"/>
        <v>745.404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4270</v>
      </c>
      <c r="F82" s="79">
        <v>11</v>
      </c>
      <c r="G82" s="79">
        <v>1015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2805</v>
      </c>
      <c r="F83" s="93">
        <v>4243</v>
      </c>
      <c r="G83" s="93">
        <v>3206</v>
      </c>
      <c r="H83" s="94">
        <v>685</v>
      </c>
      <c r="I83" s="93">
        <v>3036</v>
      </c>
      <c r="J83" s="95">
        <v>3036</v>
      </c>
      <c r="K83" s="93">
        <v>409</v>
      </c>
      <c r="L83" s="93">
        <v>708</v>
      </c>
      <c r="M83" s="93">
        <v>745.404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27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</v>
      </c>
      <c r="F90" s="72">
        <v>0</v>
      </c>
      <c r="G90" s="72">
        <v>139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242339</v>
      </c>
      <c r="F92" s="46">
        <f t="shared" ref="F92:M92" si="16">F4+F51+F77+F90</f>
        <v>257285</v>
      </c>
      <c r="G92" s="46">
        <f t="shared" si="16"/>
        <v>282063</v>
      </c>
      <c r="H92" s="47">
        <f t="shared" si="16"/>
        <v>299255</v>
      </c>
      <c r="I92" s="46">
        <f t="shared" si="16"/>
        <v>314730</v>
      </c>
      <c r="J92" s="48">
        <f t="shared" si="16"/>
        <v>314730</v>
      </c>
      <c r="K92" s="46">
        <f t="shared" si="16"/>
        <v>328902</v>
      </c>
      <c r="L92" s="46">
        <f t="shared" si="16"/>
        <v>340006</v>
      </c>
      <c r="M92" s="46">
        <f t="shared" si="16"/>
        <v>358451.90600000002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26362</v>
      </c>
      <c r="F4" s="72">
        <f t="shared" ref="F4:M4" si="0">F5+F8+F47</f>
        <v>32138</v>
      </c>
      <c r="G4" s="72">
        <f t="shared" si="0"/>
        <v>44025</v>
      </c>
      <c r="H4" s="73">
        <f t="shared" si="0"/>
        <v>46406</v>
      </c>
      <c r="I4" s="72">
        <f t="shared" si="0"/>
        <v>48878</v>
      </c>
      <c r="J4" s="74">
        <f t="shared" si="0"/>
        <v>48878</v>
      </c>
      <c r="K4" s="72">
        <f t="shared" si="0"/>
        <v>57168</v>
      </c>
      <c r="L4" s="72">
        <f t="shared" si="0"/>
        <v>59457</v>
      </c>
      <c r="M4" s="72">
        <f t="shared" si="0"/>
        <v>64791.184999999998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17592</v>
      </c>
      <c r="F5" s="100">
        <f t="shared" ref="F5:M5" si="1">SUM(F6:F7)</f>
        <v>19610</v>
      </c>
      <c r="G5" s="100">
        <f t="shared" si="1"/>
        <v>24173</v>
      </c>
      <c r="H5" s="101">
        <f t="shared" si="1"/>
        <v>30254</v>
      </c>
      <c r="I5" s="100">
        <f t="shared" si="1"/>
        <v>30952</v>
      </c>
      <c r="J5" s="102">
        <f t="shared" si="1"/>
        <v>30952</v>
      </c>
      <c r="K5" s="100">
        <f t="shared" si="1"/>
        <v>38489</v>
      </c>
      <c r="L5" s="100">
        <f t="shared" si="1"/>
        <v>39767</v>
      </c>
      <c r="M5" s="100">
        <f t="shared" si="1"/>
        <v>43767.231999999996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15420</v>
      </c>
      <c r="F6" s="79">
        <v>17366</v>
      </c>
      <c r="G6" s="79">
        <v>21204</v>
      </c>
      <c r="H6" s="80">
        <v>27590</v>
      </c>
      <c r="I6" s="79">
        <v>28288</v>
      </c>
      <c r="J6" s="81">
        <v>28288</v>
      </c>
      <c r="K6" s="79">
        <v>35348</v>
      </c>
      <c r="L6" s="79">
        <v>36423</v>
      </c>
      <c r="M6" s="79">
        <v>40246.1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2172</v>
      </c>
      <c r="F7" s="93">
        <v>2244</v>
      </c>
      <c r="G7" s="93">
        <v>2969</v>
      </c>
      <c r="H7" s="94">
        <v>2664</v>
      </c>
      <c r="I7" s="93">
        <v>2664</v>
      </c>
      <c r="J7" s="95">
        <v>2664</v>
      </c>
      <c r="K7" s="93">
        <v>3141</v>
      </c>
      <c r="L7" s="93">
        <v>3344</v>
      </c>
      <c r="M7" s="93">
        <v>3521.1320000000001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8770</v>
      </c>
      <c r="F8" s="100">
        <f t="shared" ref="F8:M8" si="2">SUM(F9:F46)</f>
        <v>12501</v>
      </c>
      <c r="G8" s="100">
        <f t="shared" si="2"/>
        <v>19852</v>
      </c>
      <c r="H8" s="101">
        <f t="shared" si="2"/>
        <v>16152</v>
      </c>
      <c r="I8" s="100">
        <f t="shared" si="2"/>
        <v>17926</v>
      </c>
      <c r="J8" s="102">
        <f t="shared" si="2"/>
        <v>17916</v>
      </c>
      <c r="K8" s="100">
        <f t="shared" si="2"/>
        <v>18679</v>
      </c>
      <c r="L8" s="100">
        <f t="shared" si="2"/>
        <v>19690</v>
      </c>
      <c r="M8" s="100">
        <f t="shared" si="2"/>
        <v>21023.953000000001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202</v>
      </c>
      <c r="F9" s="79">
        <v>211</v>
      </c>
      <c r="G9" s="79">
        <v>207</v>
      </c>
      <c r="H9" s="80">
        <v>204</v>
      </c>
      <c r="I9" s="79">
        <v>183</v>
      </c>
      <c r="J9" s="81">
        <v>216</v>
      </c>
      <c r="K9" s="79">
        <v>155</v>
      </c>
      <c r="L9" s="79">
        <v>480</v>
      </c>
      <c r="M9" s="79">
        <v>505.36999999999995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180</v>
      </c>
      <c r="F10" s="86">
        <v>347</v>
      </c>
      <c r="G10" s="86">
        <v>345</v>
      </c>
      <c r="H10" s="87">
        <v>154</v>
      </c>
      <c r="I10" s="86">
        <v>154</v>
      </c>
      <c r="J10" s="88">
        <v>248</v>
      </c>
      <c r="K10" s="86">
        <v>149</v>
      </c>
      <c r="L10" s="86">
        <v>161</v>
      </c>
      <c r="M10" s="86">
        <v>169.51900000000001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62</v>
      </c>
      <c r="F11" s="86">
        <v>181</v>
      </c>
      <c r="G11" s="86">
        <v>78</v>
      </c>
      <c r="H11" s="87">
        <v>132</v>
      </c>
      <c r="I11" s="86">
        <v>146</v>
      </c>
      <c r="J11" s="88">
        <v>79</v>
      </c>
      <c r="K11" s="86">
        <v>175</v>
      </c>
      <c r="L11" s="86">
        <v>204</v>
      </c>
      <c r="M11" s="86">
        <v>215.10899999999998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487</v>
      </c>
      <c r="F12" s="86">
        <v>2355</v>
      </c>
      <c r="G12" s="86">
        <v>3797</v>
      </c>
      <c r="H12" s="87">
        <v>2869</v>
      </c>
      <c r="I12" s="86">
        <v>2869</v>
      </c>
      <c r="J12" s="88">
        <v>2855</v>
      </c>
      <c r="K12" s="86">
        <v>3442</v>
      </c>
      <c r="L12" s="86">
        <v>3579</v>
      </c>
      <c r="M12" s="86">
        <v>3866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80</v>
      </c>
      <c r="F13" s="86">
        <v>175</v>
      </c>
      <c r="G13" s="86">
        <v>245</v>
      </c>
      <c r="H13" s="87">
        <v>225</v>
      </c>
      <c r="I13" s="86">
        <v>200</v>
      </c>
      <c r="J13" s="88">
        <v>60</v>
      </c>
      <c r="K13" s="86">
        <v>577</v>
      </c>
      <c r="L13" s="86">
        <v>271</v>
      </c>
      <c r="M13" s="86">
        <v>308.12299999999999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280</v>
      </c>
      <c r="F14" s="86">
        <v>269</v>
      </c>
      <c r="G14" s="86">
        <v>188</v>
      </c>
      <c r="H14" s="87">
        <v>276</v>
      </c>
      <c r="I14" s="86">
        <v>172</v>
      </c>
      <c r="J14" s="88">
        <v>248</v>
      </c>
      <c r="K14" s="86">
        <v>141</v>
      </c>
      <c r="L14" s="86">
        <v>292</v>
      </c>
      <c r="M14" s="86">
        <v>307.44099999999997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649</v>
      </c>
      <c r="F15" s="86">
        <v>237</v>
      </c>
      <c r="G15" s="86">
        <v>301</v>
      </c>
      <c r="H15" s="87">
        <v>340</v>
      </c>
      <c r="I15" s="86">
        <v>227</v>
      </c>
      <c r="J15" s="88">
        <v>89</v>
      </c>
      <c r="K15" s="86">
        <v>819</v>
      </c>
      <c r="L15" s="86">
        <v>607</v>
      </c>
      <c r="M15" s="86">
        <v>639.101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462</v>
      </c>
      <c r="F16" s="86">
        <v>342</v>
      </c>
      <c r="G16" s="86">
        <v>545</v>
      </c>
      <c r="H16" s="87">
        <v>315</v>
      </c>
      <c r="I16" s="86">
        <v>312</v>
      </c>
      <c r="J16" s="88">
        <v>410</v>
      </c>
      <c r="K16" s="86">
        <v>396</v>
      </c>
      <c r="L16" s="86">
        <v>336</v>
      </c>
      <c r="M16" s="86">
        <v>353.98199999999997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461</v>
      </c>
      <c r="F17" s="86">
        <v>0</v>
      </c>
      <c r="G17" s="86">
        <v>404</v>
      </c>
      <c r="H17" s="87">
        <v>585</v>
      </c>
      <c r="I17" s="86">
        <v>2480</v>
      </c>
      <c r="J17" s="88">
        <v>2107</v>
      </c>
      <c r="K17" s="86">
        <v>0</v>
      </c>
      <c r="L17" s="86">
        <v>644</v>
      </c>
      <c r="M17" s="86">
        <v>678.13199999999995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23</v>
      </c>
      <c r="G21" s="86">
        <v>0</v>
      </c>
      <c r="H21" s="87">
        <v>20</v>
      </c>
      <c r="I21" s="86">
        <v>50</v>
      </c>
      <c r="J21" s="88">
        <v>39</v>
      </c>
      <c r="K21" s="86">
        <v>60</v>
      </c>
      <c r="L21" s="86">
        <v>22</v>
      </c>
      <c r="M21" s="86">
        <v>23.165999999999997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238</v>
      </c>
      <c r="G22" s="86">
        <v>87</v>
      </c>
      <c r="H22" s="87">
        <v>21</v>
      </c>
      <c r="I22" s="86">
        <v>55</v>
      </c>
      <c r="J22" s="88">
        <v>102</v>
      </c>
      <c r="K22" s="86">
        <v>0</v>
      </c>
      <c r="L22" s="86">
        <v>2</v>
      </c>
      <c r="M22" s="86">
        <v>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</v>
      </c>
      <c r="F23" s="86">
        <v>750</v>
      </c>
      <c r="G23" s="86">
        <v>946</v>
      </c>
      <c r="H23" s="87">
        <v>1218</v>
      </c>
      <c r="I23" s="86">
        <v>1020</v>
      </c>
      <c r="J23" s="88">
        <v>757</v>
      </c>
      <c r="K23" s="86">
        <v>852</v>
      </c>
      <c r="L23" s="86">
        <v>1460</v>
      </c>
      <c r="M23" s="86">
        <v>1536.8889999999999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17</v>
      </c>
      <c r="F24" s="86">
        <v>124</v>
      </c>
      <c r="G24" s="86">
        <v>43</v>
      </c>
      <c r="H24" s="87">
        <v>38</v>
      </c>
      <c r="I24" s="86">
        <v>12</v>
      </c>
      <c r="J24" s="88">
        <v>15</v>
      </c>
      <c r="K24" s="86">
        <v>27</v>
      </c>
      <c r="L24" s="86">
        <v>31</v>
      </c>
      <c r="M24" s="86">
        <v>32.483999999999995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53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45</v>
      </c>
      <c r="F29" s="86">
        <v>72</v>
      </c>
      <c r="G29" s="86">
        <v>46</v>
      </c>
      <c r="H29" s="87">
        <v>96</v>
      </c>
      <c r="I29" s="86">
        <v>91</v>
      </c>
      <c r="J29" s="88">
        <v>36</v>
      </c>
      <c r="K29" s="86">
        <v>0</v>
      </c>
      <c r="L29" s="86">
        <v>106</v>
      </c>
      <c r="M29" s="86">
        <v>111.56499999999998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265</v>
      </c>
      <c r="F30" s="86">
        <v>330</v>
      </c>
      <c r="G30" s="86">
        <v>301</v>
      </c>
      <c r="H30" s="87">
        <v>456</v>
      </c>
      <c r="I30" s="86">
        <v>0</v>
      </c>
      <c r="J30" s="88">
        <v>67</v>
      </c>
      <c r="K30" s="86">
        <v>0</v>
      </c>
      <c r="L30" s="86">
        <v>485</v>
      </c>
      <c r="M30" s="86">
        <v>510.327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30</v>
      </c>
      <c r="F32" s="86">
        <v>117</v>
      </c>
      <c r="G32" s="86">
        <v>104</v>
      </c>
      <c r="H32" s="87">
        <v>82</v>
      </c>
      <c r="I32" s="86">
        <v>82</v>
      </c>
      <c r="J32" s="88">
        <v>40</v>
      </c>
      <c r="K32" s="86">
        <v>0</v>
      </c>
      <c r="L32" s="86">
        <v>88</v>
      </c>
      <c r="M32" s="86">
        <v>92.663999999999987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15</v>
      </c>
      <c r="I33" s="86">
        <v>0</v>
      </c>
      <c r="J33" s="88">
        <v>6</v>
      </c>
      <c r="K33" s="86">
        <v>0</v>
      </c>
      <c r="L33" s="86">
        <v>17</v>
      </c>
      <c r="M33" s="86">
        <v>17.901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103</v>
      </c>
      <c r="H36" s="87">
        <v>0</v>
      </c>
      <c r="I36" s="86">
        <v>0</v>
      </c>
      <c r="J36" s="88">
        <v>18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</v>
      </c>
      <c r="F37" s="86">
        <v>30</v>
      </c>
      <c r="G37" s="86">
        <v>1</v>
      </c>
      <c r="H37" s="87">
        <v>63</v>
      </c>
      <c r="I37" s="86">
        <v>440</v>
      </c>
      <c r="J37" s="88">
        <v>592</v>
      </c>
      <c r="K37" s="86">
        <v>493</v>
      </c>
      <c r="L37" s="86">
        <v>68</v>
      </c>
      <c r="M37" s="86">
        <v>72.067000000000007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282</v>
      </c>
      <c r="F38" s="86">
        <v>573</v>
      </c>
      <c r="G38" s="86">
        <v>876</v>
      </c>
      <c r="H38" s="87">
        <v>500</v>
      </c>
      <c r="I38" s="86">
        <v>464</v>
      </c>
      <c r="J38" s="88">
        <v>638</v>
      </c>
      <c r="K38" s="86">
        <v>478</v>
      </c>
      <c r="L38" s="86">
        <v>578</v>
      </c>
      <c r="M38" s="86">
        <v>614.46499999999992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1977</v>
      </c>
      <c r="F39" s="86">
        <v>3095</v>
      </c>
      <c r="G39" s="86">
        <v>7013</v>
      </c>
      <c r="H39" s="87">
        <v>5820</v>
      </c>
      <c r="I39" s="86">
        <v>5711</v>
      </c>
      <c r="J39" s="88">
        <v>5260</v>
      </c>
      <c r="K39" s="86">
        <v>6084</v>
      </c>
      <c r="L39" s="86">
        <v>6988</v>
      </c>
      <c r="M39" s="86">
        <v>7554.4660000000003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937</v>
      </c>
      <c r="F40" s="86">
        <v>722</v>
      </c>
      <c r="G40" s="86">
        <v>710</v>
      </c>
      <c r="H40" s="87">
        <v>418</v>
      </c>
      <c r="I40" s="86">
        <v>691</v>
      </c>
      <c r="J40" s="88">
        <v>992</v>
      </c>
      <c r="K40" s="86">
        <v>705</v>
      </c>
      <c r="L40" s="86">
        <v>522</v>
      </c>
      <c r="M40" s="86">
        <v>549.66599999999994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26</v>
      </c>
      <c r="F41" s="86">
        <v>2</v>
      </c>
      <c r="G41" s="86">
        <v>7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1576</v>
      </c>
      <c r="F42" s="86">
        <v>1640</v>
      </c>
      <c r="G42" s="86">
        <v>2695</v>
      </c>
      <c r="H42" s="87">
        <v>1285</v>
      </c>
      <c r="I42" s="86">
        <v>1543</v>
      </c>
      <c r="J42" s="88">
        <v>2554</v>
      </c>
      <c r="K42" s="86">
        <v>3273</v>
      </c>
      <c r="L42" s="86">
        <v>1745</v>
      </c>
      <c r="M42" s="86">
        <v>1805.59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450</v>
      </c>
      <c r="F43" s="86">
        <v>110</v>
      </c>
      <c r="G43" s="86">
        <v>327</v>
      </c>
      <c r="H43" s="87">
        <v>700</v>
      </c>
      <c r="I43" s="86">
        <v>707</v>
      </c>
      <c r="J43" s="88">
        <v>246</v>
      </c>
      <c r="K43" s="86">
        <v>641</v>
      </c>
      <c r="L43" s="86">
        <v>700</v>
      </c>
      <c r="M43" s="86">
        <v>737.09999999999991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230</v>
      </c>
      <c r="F44" s="86">
        <v>493</v>
      </c>
      <c r="G44" s="86">
        <v>330</v>
      </c>
      <c r="H44" s="87">
        <v>255</v>
      </c>
      <c r="I44" s="86">
        <v>258</v>
      </c>
      <c r="J44" s="88">
        <v>126</v>
      </c>
      <c r="K44" s="86">
        <v>118</v>
      </c>
      <c r="L44" s="86">
        <v>272</v>
      </c>
      <c r="M44" s="86">
        <v>286.71299999999997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37</v>
      </c>
      <c r="F45" s="86">
        <v>65</v>
      </c>
      <c r="G45" s="86">
        <v>153</v>
      </c>
      <c r="H45" s="87">
        <v>65</v>
      </c>
      <c r="I45" s="86">
        <v>59</v>
      </c>
      <c r="J45" s="88">
        <v>59</v>
      </c>
      <c r="K45" s="86">
        <v>94</v>
      </c>
      <c r="L45" s="86">
        <v>32</v>
      </c>
      <c r="M45" s="86">
        <v>34.113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27</v>
      </c>
      <c r="G48" s="79">
        <v>0</v>
      </c>
      <c r="H48" s="80">
        <v>0</v>
      </c>
      <c r="I48" s="79">
        <v>0</v>
      </c>
      <c r="J48" s="81">
        <v>10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</v>
      </c>
      <c r="F51" s="72">
        <f t="shared" ref="F51:M51" si="4">F52+F59+F62+F63+F64+F72+F73</f>
        <v>0</v>
      </c>
      <c r="G51" s="72">
        <f t="shared" si="4"/>
        <v>295</v>
      </c>
      <c r="H51" s="73">
        <f t="shared" si="4"/>
        <v>200</v>
      </c>
      <c r="I51" s="72">
        <f t="shared" si="4"/>
        <v>253</v>
      </c>
      <c r="J51" s="74">
        <f t="shared" si="4"/>
        <v>253</v>
      </c>
      <c r="K51" s="72">
        <f t="shared" si="4"/>
        <v>200</v>
      </c>
      <c r="L51" s="72">
        <f t="shared" si="4"/>
        <v>200</v>
      </c>
      <c r="M51" s="72">
        <f t="shared" si="4"/>
        <v>210.6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30</v>
      </c>
      <c r="F73" s="86">
        <f t="shared" ref="F73:M73" si="12">SUM(F74:F75)</f>
        <v>0</v>
      </c>
      <c r="G73" s="86">
        <f t="shared" si="12"/>
        <v>295</v>
      </c>
      <c r="H73" s="87">
        <f t="shared" si="12"/>
        <v>200</v>
      </c>
      <c r="I73" s="86">
        <f t="shared" si="12"/>
        <v>253</v>
      </c>
      <c r="J73" s="88">
        <f t="shared" si="12"/>
        <v>253</v>
      </c>
      <c r="K73" s="86">
        <f t="shared" si="12"/>
        <v>200</v>
      </c>
      <c r="L73" s="86">
        <f t="shared" si="12"/>
        <v>200</v>
      </c>
      <c r="M73" s="86">
        <f t="shared" si="12"/>
        <v>210.6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30</v>
      </c>
      <c r="F74" s="79">
        <v>0</v>
      </c>
      <c r="G74" s="79">
        <v>0</v>
      </c>
      <c r="H74" s="80">
        <v>0</v>
      </c>
      <c r="I74" s="79">
        <v>53</v>
      </c>
      <c r="J74" s="81">
        <v>53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295</v>
      </c>
      <c r="H75" s="94">
        <v>200</v>
      </c>
      <c r="I75" s="93">
        <v>200</v>
      </c>
      <c r="J75" s="95">
        <v>200</v>
      </c>
      <c r="K75" s="93">
        <v>200</v>
      </c>
      <c r="L75" s="93">
        <v>200</v>
      </c>
      <c r="M75" s="93">
        <v>210.6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2936</v>
      </c>
      <c r="F77" s="72">
        <f t="shared" ref="F77:M77" si="13">F78+F81+F84+F85+F86+F87+F88</f>
        <v>369</v>
      </c>
      <c r="G77" s="72">
        <f t="shared" si="13"/>
        <v>1589</v>
      </c>
      <c r="H77" s="73">
        <f t="shared" si="13"/>
        <v>245</v>
      </c>
      <c r="I77" s="72">
        <f t="shared" si="13"/>
        <v>788</v>
      </c>
      <c r="J77" s="74">
        <f t="shared" si="13"/>
        <v>788</v>
      </c>
      <c r="K77" s="72">
        <f t="shared" si="13"/>
        <v>115</v>
      </c>
      <c r="L77" s="72">
        <f t="shared" si="13"/>
        <v>81</v>
      </c>
      <c r="M77" s="72">
        <f t="shared" si="13"/>
        <v>85.073999999999998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2936</v>
      </c>
      <c r="F81" s="86">
        <f t="shared" ref="F81:M81" si="15">SUM(F82:F83)</f>
        <v>369</v>
      </c>
      <c r="G81" s="86">
        <f t="shared" si="15"/>
        <v>1589</v>
      </c>
      <c r="H81" s="87">
        <f t="shared" si="15"/>
        <v>245</v>
      </c>
      <c r="I81" s="86">
        <f t="shared" si="15"/>
        <v>788</v>
      </c>
      <c r="J81" s="88">
        <f t="shared" si="15"/>
        <v>788</v>
      </c>
      <c r="K81" s="86">
        <f t="shared" si="15"/>
        <v>115</v>
      </c>
      <c r="L81" s="86">
        <f t="shared" si="15"/>
        <v>81</v>
      </c>
      <c r="M81" s="86">
        <f t="shared" si="15"/>
        <v>85.073999999999998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980</v>
      </c>
      <c r="F82" s="79">
        <v>11</v>
      </c>
      <c r="G82" s="79">
        <v>1015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1956</v>
      </c>
      <c r="F83" s="93">
        <v>358</v>
      </c>
      <c r="G83" s="93">
        <v>574</v>
      </c>
      <c r="H83" s="94">
        <v>245</v>
      </c>
      <c r="I83" s="93">
        <v>788</v>
      </c>
      <c r="J83" s="95">
        <v>788</v>
      </c>
      <c r="K83" s="93">
        <v>115</v>
      </c>
      <c r="L83" s="93">
        <v>81</v>
      </c>
      <c r="M83" s="93">
        <v>85.073999999999998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</v>
      </c>
      <c r="F90" s="72">
        <v>0</v>
      </c>
      <c r="G90" s="72">
        <v>59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29333</v>
      </c>
      <c r="F92" s="46">
        <f t="shared" ref="F92:M92" si="16">F4+F51+F77+F90</f>
        <v>32507</v>
      </c>
      <c r="G92" s="46">
        <f t="shared" si="16"/>
        <v>45968</v>
      </c>
      <c r="H92" s="47">
        <f t="shared" si="16"/>
        <v>46851</v>
      </c>
      <c r="I92" s="46">
        <f t="shared" si="16"/>
        <v>49919</v>
      </c>
      <c r="J92" s="48">
        <f t="shared" si="16"/>
        <v>49919</v>
      </c>
      <c r="K92" s="46">
        <f t="shared" si="16"/>
        <v>57483</v>
      </c>
      <c r="L92" s="46">
        <f t="shared" si="16"/>
        <v>59738</v>
      </c>
      <c r="M92" s="46">
        <f t="shared" si="16"/>
        <v>65086.858999999997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11385</v>
      </c>
      <c r="F4" s="72">
        <f t="shared" ref="F4:M4" si="0">F5+F8+F47</f>
        <v>11675</v>
      </c>
      <c r="G4" s="72">
        <f t="shared" si="0"/>
        <v>11388</v>
      </c>
      <c r="H4" s="73">
        <f t="shared" si="0"/>
        <v>11201</v>
      </c>
      <c r="I4" s="72">
        <f t="shared" si="0"/>
        <v>10776</v>
      </c>
      <c r="J4" s="74">
        <f t="shared" si="0"/>
        <v>10776</v>
      </c>
      <c r="K4" s="72">
        <f t="shared" si="0"/>
        <v>11750</v>
      </c>
      <c r="L4" s="72">
        <f t="shared" si="0"/>
        <v>12562</v>
      </c>
      <c r="M4" s="72">
        <f t="shared" si="0"/>
        <v>13363.786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7831</v>
      </c>
      <c r="F5" s="100">
        <f t="shared" ref="F5:M5" si="1">SUM(F6:F7)</f>
        <v>8500</v>
      </c>
      <c r="G5" s="100">
        <f t="shared" si="1"/>
        <v>9588</v>
      </c>
      <c r="H5" s="101">
        <f t="shared" si="1"/>
        <v>9010</v>
      </c>
      <c r="I5" s="100">
        <f t="shared" si="1"/>
        <v>9035</v>
      </c>
      <c r="J5" s="102">
        <f t="shared" si="1"/>
        <v>9035</v>
      </c>
      <c r="K5" s="100">
        <f t="shared" si="1"/>
        <v>9823</v>
      </c>
      <c r="L5" s="100">
        <f t="shared" si="1"/>
        <v>10240</v>
      </c>
      <c r="M5" s="100">
        <f t="shared" si="1"/>
        <v>10918.72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6718</v>
      </c>
      <c r="F6" s="79">
        <v>7287</v>
      </c>
      <c r="G6" s="79">
        <v>8144</v>
      </c>
      <c r="H6" s="80">
        <v>7214</v>
      </c>
      <c r="I6" s="79">
        <v>7239</v>
      </c>
      <c r="J6" s="81">
        <v>7239</v>
      </c>
      <c r="K6" s="79">
        <v>7662</v>
      </c>
      <c r="L6" s="79">
        <v>8023</v>
      </c>
      <c r="M6" s="79">
        <v>8584.2189999999991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1113</v>
      </c>
      <c r="F7" s="93">
        <v>1213</v>
      </c>
      <c r="G7" s="93">
        <v>1444</v>
      </c>
      <c r="H7" s="94">
        <v>1796</v>
      </c>
      <c r="I7" s="93">
        <v>1796</v>
      </c>
      <c r="J7" s="95">
        <v>1796</v>
      </c>
      <c r="K7" s="93">
        <v>2161</v>
      </c>
      <c r="L7" s="93">
        <v>2217</v>
      </c>
      <c r="M7" s="93">
        <v>2334.5009999999997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3554</v>
      </c>
      <c r="F8" s="100">
        <f t="shared" ref="F8:M8" si="2">SUM(F9:F46)</f>
        <v>3161</v>
      </c>
      <c r="G8" s="100">
        <f t="shared" si="2"/>
        <v>1800</v>
      </c>
      <c r="H8" s="101">
        <f t="shared" si="2"/>
        <v>2191</v>
      </c>
      <c r="I8" s="100">
        <f t="shared" si="2"/>
        <v>1741</v>
      </c>
      <c r="J8" s="102">
        <f t="shared" si="2"/>
        <v>1741</v>
      </c>
      <c r="K8" s="100">
        <f t="shared" si="2"/>
        <v>1927</v>
      </c>
      <c r="L8" s="100">
        <f t="shared" si="2"/>
        <v>2322</v>
      </c>
      <c r="M8" s="100">
        <f t="shared" si="2"/>
        <v>2445.0659999999998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</v>
      </c>
      <c r="F9" s="79">
        <v>16</v>
      </c>
      <c r="G9" s="79">
        <v>46</v>
      </c>
      <c r="H9" s="80">
        <v>43</v>
      </c>
      <c r="I9" s="79">
        <v>43</v>
      </c>
      <c r="J9" s="81">
        <v>56</v>
      </c>
      <c r="K9" s="79">
        <v>6</v>
      </c>
      <c r="L9" s="79">
        <v>33</v>
      </c>
      <c r="M9" s="79">
        <v>34.748999999999995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</v>
      </c>
      <c r="F10" s="86">
        <v>30</v>
      </c>
      <c r="G10" s="86">
        <v>61</v>
      </c>
      <c r="H10" s="87">
        <v>5</v>
      </c>
      <c r="I10" s="86">
        <v>5</v>
      </c>
      <c r="J10" s="88">
        <v>0</v>
      </c>
      <c r="K10" s="86">
        <v>0</v>
      </c>
      <c r="L10" s="86">
        <v>6</v>
      </c>
      <c r="M10" s="86">
        <v>6.3179999999999996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</v>
      </c>
      <c r="F11" s="86">
        <v>42</v>
      </c>
      <c r="G11" s="86">
        <v>20</v>
      </c>
      <c r="H11" s="87">
        <v>21</v>
      </c>
      <c r="I11" s="86">
        <v>21</v>
      </c>
      <c r="J11" s="88">
        <v>28</v>
      </c>
      <c r="K11" s="86">
        <v>25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144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24</v>
      </c>
      <c r="M12" s="86">
        <v>25.271999999999998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29</v>
      </c>
      <c r="F13" s="86">
        <v>50</v>
      </c>
      <c r="G13" s="86">
        <v>87</v>
      </c>
      <c r="H13" s="87">
        <v>40</v>
      </c>
      <c r="I13" s="86">
        <v>40</v>
      </c>
      <c r="J13" s="88">
        <v>23</v>
      </c>
      <c r="K13" s="86">
        <v>36</v>
      </c>
      <c r="L13" s="86">
        <v>44</v>
      </c>
      <c r="M13" s="86">
        <v>46.331999999999994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52</v>
      </c>
      <c r="F14" s="86">
        <v>69</v>
      </c>
      <c r="G14" s="86">
        <v>51</v>
      </c>
      <c r="H14" s="87">
        <v>15</v>
      </c>
      <c r="I14" s="86">
        <v>15</v>
      </c>
      <c r="J14" s="88">
        <v>42</v>
      </c>
      <c r="K14" s="86">
        <v>0</v>
      </c>
      <c r="L14" s="86">
        <v>18</v>
      </c>
      <c r="M14" s="86">
        <v>18.954000000000001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410</v>
      </c>
      <c r="F15" s="86">
        <v>190</v>
      </c>
      <c r="G15" s="86">
        <v>103</v>
      </c>
      <c r="H15" s="87">
        <v>218</v>
      </c>
      <c r="I15" s="86">
        <v>62</v>
      </c>
      <c r="J15" s="88">
        <v>135</v>
      </c>
      <c r="K15" s="86">
        <v>344</v>
      </c>
      <c r="L15" s="86">
        <v>323</v>
      </c>
      <c r="M15" s="86">
        <v>340.11900000000003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</v>
      </c>
      <c r="F16" s="86">
        <v>3</v>
      </c>
      <c r="G16" s="86">
        <v>1</v>
      </c>
      <c r="H16" s="87">
        <v>0</v>
      </c>
      <c r="I16" s="86">
        <v>0</v>
      </c>
      <c r="J16" s="88">
        <v>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24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7</v>
      </c>
      <c r="G22" s="86">
        <v>9</v>
      </c>
      <c r="H22" s="87">
        <v>4</v>
      </c>
      <c r="I22" s="86">
        <v>0</v>
      </c>
      <c r="J22" s="88">
        <v>11</v>
      </c>
      <c r="K22" s="86">
        <v>0</v>
      </c>
      <c r="L22" s="86">
        <v>6</v>
      </c>
      <c r="M22" s="86">
        <v>6.3179999999999996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</v>
      </c>
      <c r="F23" s="86">
        <v>11</v>
      </c>
      <c r="G23" s="86">
        <v>0</v>
      </c>
      <c r="H23" s="87">
        <v>17</v>
      </c>
      <c r="I23" s="86">
        <v>17</v>
      </c>
      <c r="J23" s="88">
        <v>26</v>
      </c>
      <c r="K23" s="86">
        <v>0</v>
      </c>
      <c r="L23" s="86">
        <v>22</v>
      </c>
      <c r="M23" s="86">
        <v>23.166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</v>
      </c>
      <c r="F29" s="86">
        <v>3</v>
      </c>
      <c r="G29" s="86">
        <v>14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</v>
      </c>
      <c r="G30" s="86">
        <v>-9</v>
      </c>
      <c r="H30" s="87">
        <v>517</v>
      </c>
      <c r="I30" s="86">
        <v>258</v>
      </c>
      <c r="J30" s="88">
        <v>286</v>
      </c>
      <c r="K30" s="86">
        <v>0</v>
      </c>
      <c r="L30" s="86">
        <v>414</v>
      </c>
      <c r="M30" s="86">
        <v>435.94199999999995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</v>
      </c>
      <c r="H32" s="87">
        <v>6</v>
      </c>
      <c r="I32" s="86">
        <v>3</v>
      </c>
      <c r="J32" s="88">
        <v>3</v>
      </c>
      <c r="K32" s="86">
        <v>0</v>
      </c>
      <c r="L32" s="86">
        <v>11</v>
      </c>
      <c r="M32" s="86">
        <v>11.582999999999998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43</v>
      </c>
      <c r="F37" s="86">
        <v>3</v>
      </c>
      <c r="G37" s="86">
        <v>8</v>
      </c>
      <c r="H37" s="87">
        <v>4</v>
      </c>
      <c r="I37" s="86">
        <v>7</v>
      </c>
      <c r="J37" s="88">
        <v>10</v>
      </c>
      <c r="K37" s="86">
        <v>67</v>
      </c>
      <c r="L37" s="86">
        <v>7</v>
      </c>
      <c r="M37" s="86">
        <v>7.3709999999999996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94</v>
      </c>
      <c r="F38" s="86">
        <v>28</v>
      </c>
      <c r="G38" s="86">
        <v>96</v>
      </c>
      <c r="H38" s="87">
        <v>54</v>
      </c>
      <c r="I38" s="86">
        <v>54</v>
      </c>
      <c r="J38" s="88">
        <v>75</v>
      </c>
      <c r="K38" s="86">
        <v>64</v>
      </c>
      <c r="L38" s="86">
        <v>50</v>
      </c>
      <c r="M38" s="86">
        <v>52.65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1690</v>
      </c>
      <c r="F39" s="86">
        <v>1587</v>
      </c>
      <c r="G39" s="86">
        <v>308</v>
      </c>
      <c r="H39" s="87">
        <v>256</v>
      </c>
      <c r="I39" s="86">
        <v>225</v>
      </c>
      <c r="J39" s="88">
        <v>271</v>
      </c>
      <c r="K39" s="86">
        <v>86</v>
      </c>
      <c r="L39" s="86">
        <v>270</v>
      </c>
      <c r="M39" s="86">
        <v>284.31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136</v>
      </c>
      <c r="F40" s="86">
        <v>64</v>
      </c>
      <c r="G40" s="86">
        <v>65</v>
      </c>
      <c r="H40" s="87">
        <v>95</v>
      </c>
      <c r="I40" s="86">
        <v>95</v>
      </c>
      <c r="J40" s="88">
        <v>80</v>
      </c>
      <c r="K40" s="86">
        <v>52</v>
      </c>
      <c r="L40" s="86">
        <v>101</v>
      </c>
      <c r="M40" s="86">
        <v>106.35299999999999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780</v>
      </c>
      <c r="F42" s="86">
        <v>865</v>
      </c>
      <c r="G42" s="86">
        <v>830</v>
      </c>
      <c r="H42" s="87">
        <v>815</v>
      </c>
      <c r="I42" s="86">
        <v>815</v>
      </c>
      <c r="J42" s="88">
        <v>617</v>
      </c>
      <c r="K42" s="86">
        <v>1195</v>
      </c>
      <c r="L42" s="86">
        <v>905</v>
      </c>
      <c r="M42" s="86">
        <v>952.96499999999992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</v>
      </c>
      <c r="F43" s="86">
        <v>45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</v>
      </c>
      <c r="F44" s="86">
        <v>110</v>
      </c>
      <c r="G44" s="86">
        <v>89</v>
      </c>
      <c r="H44" s="87">
        <v>67</v>
      </c>
      <c r="I44" s="86">
        <v>67</v>
      </c>
      <c r="J44" s="88">
        <v>62</v>
      </c>
      <c r="K44" s="86">
        <v>52</v>
      </c>
      <c r="L44" s="86">
        <v>72</v>
      </c>
      <c r="M44" s="86">
        <v>75.816000000000003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</v>
      </c>
      <c r="F45" s="86">
        <v>37</v>
      </c>
      <c r="G45" s="86">
        <v>20</v>
      </c>
      <c r="H45" s="87">
        <v>14</v>
      </c>
      <c r="I45" s="86">
        <v>14</v>
      </c>
      <c r="J45" s="88">
        <v>7</v>
      </c>
      <c r="K45" s="86">
        <v>0</v>
      </c>
      <c r="L45" s="86">
        <v>16</v>
      </c>
      <c r="M45" s="86">
        <v>16.847999999999999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14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4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4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4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67</v>
      </c>
      <c r="F77" s="72">
        <f t="shared" ref="F77:M77" si="13">F78+F81+F84+F85+F86+F87+F88</f>
        <v>140</v>
      </c>
      <c r="G77" s="72">
        <f t="shared" si="13"/>
        <v>433</v>
      </c>
      <c r="H77" s="73">
        <f t="shared" si="13"/>
        <v>135</v>
      </c>
      <c r="I77" s="72">
        <f t="shared" si="13"/>
        <v>585</v>
      </c>
      <c r="J77" s="74">
        <f t="shared" si="13"/>
        <v>585</v>
      </c>
      <c r="K77" s="72">
        <f t="shared" si="13"/>
        <v>0</v>
      </c>
      <c r="L77" s="72">
        <f t="shared" si="13"/>
        <v>18</v>
      </c>
      <c r="M77" s="72">
        <f t="shared" si="13"/>
        <v>18.954000000000001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67</v>
      </c>
      <c r="F81" s="86">
        <f t="shared" ref="F81:M81" si="15">SUM(F82:F83)</f>
        <v>113</v>
      </c>
      <c r="G81" s="86">
        <f t="shared" si="15"/>
        <v>433</v>
      </c>
      <c r="H81" s="87">
        <f t="shared" si="15"/>
        <v>135</v>
      </c>
      <c r="I81" s="86">
        <f t="shared" si="15"/>
        <v>585</v>
      </c>
      <c r="J81" s="88">
        <f t="shared" si="15"/>
        <v>585</v>
      </c>
      <c r="K81" s="86">
        <f t="shared" si="15"/>
        <v>0</v>
      </c>
      <c r="L81" s="86">
        <f t="shared" si="15"/>
        <v>18</v>
      </c>
      <c r="M81" s="86">
        <f t="shared" si="15"/>
        <v>18.954000000000001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67</v>
      </c>
      <c r="F83" s="93">
        <v>113</v>
      </c>
      <c r="G83" s="93">
        <v>433</v>
      </c>
      <c r="H83" s="94">
        <v>135</v>
      </c>
      <c r="I83" s="93">
        <v>585</v>
      </c>
      <c r="J83" s="95">
        <v>585</v>
      </c>
      <c r="K83" s="93">
        <v>0</v>
      </c>
      <c r="L83" s="93">
        <v>18</v>
      </c>
      <c r="M83" s="93">
        <v>18.954000000000001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27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11452</v>
      </c>
      <c r="F92" s="46">
        <f t="shared" ref="F92:M92" si="16">F4+F51+F77+F90</f>
        <v>11815</v>
      </c>
      <c r="G92" s="46">
        <f t="shared" si="16"/>
        <v>11840</v>
      </c>
      <c r="H92" s="47">
        <f t="shared" si="16"/>
        <v>11336</v>
      </c>
      <c r="I92" s="46">
        <f t="shared" si="16"/>
        <v>11361</v>
      </c>
      <c r="J92" s="48">
        <f t="shared" si="16"/>
        <v>11361</v>
      </c>
      <c r="K92" s="46">
        <f t="shared" si="16"/>
        <v>11750</v>
      </c>
      <c r="L92" s="46">
        <f t="shared" si="16"/>
        <v>12580</v>
      </c>
      <c r="M92" s="46">
        <f t="shared" si="16"/>
        <v>13382.74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5057</v>
      </c>
      <c r="F4" s="72">
        <f t="shared" ref="F4:M4" si="0">F5+F8+F47</f>
        <v>6065</v>
      </c>
      <c r="G4" s="72">
        <f t="shared" si="0"/>
        <v>5797</v>
      </c>
      <c r="H4" s="73">
        <f t="shared" si="0"/>
        <v>6151</v>
      </c>
      <c r="I4" s="72">
        <f t="shared" si="0"/>
        <v>6025</v>
      </c>
      <c r="J4" s="74">
        <f t="shared" si="0"/>
        <v>7075</v>
      </c>
      <c r="K4" s="72">
        <f t="shared" si="0"/>
        <v>6192</v>
      </c>
      <c r="L4" s="72">
        <f t="shared" si="0"/>
        <v>6689</v>
      </c>
      <c r="M4" s="72">
        <f t="shared" si="0"/>
        <v>7103.5169999999998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3415</v>
      </c>
      <c r="F5" s="100">
        <f t="shared" ref="F5:M5" si="1">SUM(F6:F7)</f>
        <v>4175</v>
      </c>
      <c r="G5" s="100">
        <f t="shared" si="1"/>
        <v>4445</v>
      </c>
      <c r="H5" s="101">
        <f t="shared" si="1"/>
        <v>4598</v>
      </c>
      <c r="I5" s="100">
        <f t="shared" si="1"/>
        <v>4611</v>
      </c>
      <c r="J5" s="102">
        <f t="shared" si="1"/>
        <v>4611</v>
      </c>
      <c r="K5" s="100">
        <f t="shared" si="1"/>
        <v>4737</v>
      </c>
      <c r="L5" s="100">
        <f t="shared" si="1"/>
        <v>5219</v>
      </c>
      <c r="M5" s="100">
        <f t="shared" si="1"/>
        <v>5555.607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2987</v>
      </c>
      <c r="F6" s="79">
        <v>3638</v>
      </c>
      <c r="G6" s="79">
        <v>3841</v>
      </c>
      <c r="H6" s="80">
        <v>3974</v>
      </c>
      <c r="I6" s="79">
        <v>3987</v>
      </c>
      <c r="J6" s="81">
        <v>3987</v>
      </c>
      <c r="K6" s="79">
        <v>4222</v>
      </c>
      <c r="L6" s="79">
        <v>4436</v>
      </c>
      <c r="M6" s="79">
        <v>4731.1080000000002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428</v>
      </c>
      <c r="F7" s="93">
        <v>537</v>
      </c>
      <c r="G7" s="93">
        <v>604</v>
      </c>
      <c r="H7" s="94">
        <v>624</v>
      </c>
      <c r="I7" s="93">
        <v>624</v>
      </c>
      <c r="J7" s="95">
        <v>624</v>
      </c>
      <c r="K7" s="93">
        <v>515</v>
      </c>
      <c r="L7" s="93">
        <v>783</v>
      </c>
      <c r="M7" s="93">
        <v>824.49899999999991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1642</v>
      </c>
      <c r="F8" s="100">
        <f t="shared" ref="F8:M8" si="2">SUM(F9:F46)</f>
        <v>1882</v>
      </c>
      <c r="G8" s="100">
        <f t="shared" si="2"/>
        <v>1352</v>
      </c>
      <c r="H8" s="101">
        <f t="shared" si="2"/>
        <v>1553</v>
      </c>
      <c r="I8" s="100">
        <f t="shared" si="2"/>
        <v>1414</v>
      </c>
      <c r="J8" s="102">
        <f t="shared" si="2"/>
        <v>2464</v>
      </c>
      <c r="K8" s="100">
        <f t="shared" si="2"/>
        <v>1455</v>
      </c>
      <c r="L8" s="100">
        <f t="shared" si="2"/>
        <v>1470</v>
      </c>
      <c r="M8" s="100">
        <f t="shared" si="2"/>
        <v>1547.9099999999999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</v>
      </c>
      <c r="F9" s="79">
        <v>15</v>
      </c>
      <c r="G9" s="79">
        <v>33</v>
      </c>
      <c r="H9" s="80">
        <v>0</v>
      </c>
      <c r="I9" s="79">
        <v>0</v>
      </c>
      <c r="J9" s="81">
        <v>31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30</v>
      </c>
      <c r="F10" s="86">
        <v>34</v>
      </c>
      <c r="G10" s="86">
        <v>0</v>
      </c>
      <c r="H10" s="87">
        <v>30</v>
      </c>
      <c r="I10" s="86">
        <v>30</v>
      </c>
      <c r="J10" s="88">
        <v>259</v>
      </c>
      <c r="K10" s="86">
        <v>0</v>
      </c>
      <c r="L10" s="86">
        <v>33</v>
      </c>
      <c r="M10" s="86">
        <v>34.748999999999995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21</v>
      </c>
      <c r="F11" s="86">
        <v>18</v>
      </c>
      <c r="G11" s="86">
        <v>14</v>
      </c>
      <c r="H11" s="87">
        <v>19</v>
      </c>
      <c r="I11" s="86">
        <v>19</v>
      </c>
      <c r="J11" s="88">
        <v>14</v>
      </c>
      <c r="K11" s="86">
        <v>0</v>
      </c>
      <c r="L11" s="86">
        <v>21</v>
      </c>
      <c r="M11" s="86">
        <v>22.113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77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</v>
      </c>
      <c r="F13" s="86">
        <v>30</v>
      </c>
      <c r="G13" s="86">
        <v>17</v>
      </c>
      <c r="H13" s="87">
        <v>30</v>
      </c>
      <c r="I13" s="86">
        <v>0</v>
      </c>
      <c r="J13" s="88">
        <v>33</v>
      </c>
      <c r="K13" s="86">
        <v>18</v>
      </c>
      <c r="L13" s="86">
        <v>33</v>
      </c>
      <c r="M13" s="86">
        <v>34.748999999999995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104</v>
      </c>
      <c r="F14" s="86">
        <v>157</v>
      </c>
      <c r="G14" s="86">
        <v>175</v>
      </c>
      <c r="H14" s="87">
        <v>80</v>
      </c>
      <c r="I14" s="86">
        <v>80</v>
      </c>
      <c r="J14" s="88">
        <v>385</v>
      </c>
      <c r="K14" s="86">
        <v>44</v>
      </c>
      <c r="L14" s="86">
        <v>85</v>
      </c>
      <c r="M14" s="86">
        <v>89.504999999999995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</v>
      </c>
      <c r="F15" s="86">
        <v>14</v>
      </c>
      <c r="G15" s="86">
        <v>13</v>
      </c>
      <c r="H15" s="87">
        <v>103</v>
      </c>
      <c r="I15" s="86">
        <v>29</v>
      </c>
      <c r="J15" s="88">
        <v>4</v>
      </c>
      <c r="K15" s="86">
        <v>137</v>
      </c>
      <c r="L15" s="86">
        <v>143</v>
      </c>
      <c r="M15" s="86">
        <v>150.57900000000001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79</v>
      </c>
      <c r="F17" s="86">
        <v>0</v>
      </c>
      <c r="G17" s="86">
        <v>1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24</v>
      </c>
      <c r="G22" s="86">
        <v>48</v>
      </c>
      <c r="H22" s="87">
        <v>0</v>
      </c>
      <c r="I22" s="86">
        <v>0</v>
      </c>
      <c r="J22" s="88">
        <v>160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</v>
      </c>
      <c r="F23" s="86">
        <v>1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3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</v>
      </c>
      <c r="F29" s="86">
        <v>47</v>
      </c>
      <c r="G29" s="86">
        <v>10</v>
      </c>
      <c r="H29" s="87">
        <v>6</v>
      </c>
      <c r="I29" s="86">
        <v>6</v>
      </c>
      <c r="J29" s="88">
        <v>3</v>
      </c>
      <c r="K29" s="86">
        <v>0</v>
      </c>
      <c r="L29" s="86">
        <v>8</v>
      </c>
      <c r="M29" s="86">
        <v>8.4239999999999995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2</v>
      </c>
      <c r="G30" s="86">
        <v>-2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</v>
      </c>
      <c r="G32" s="86">
        <v>1</v>
      </c>
      <c r="H32" s="87">
        <v>0</v>
      </c>
      <c r="I32" s="86">
        <v>0</v>
      </c>
      <c r="J32" s="88">
        <v>171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</v>
      </c>
      <c r="F37" s="86">
        <v>36</v>
      </c>
      <c r="G37" s="86">
        <v>10</v>
      </c>
      <c r="H37" s="87">
        <v>24</v>
      </c>
      <c r="I37" s="86">
        <v>0</v>
      </c>
      <c r="J37" s="88">
        <v>23</v>
      </c>
      <c r="K37" s="86">
        <v>122</v>
      </c>
      <c r="L37" s="86">
        <v>26</v>
      </c>
      <c r="M37" s="86">
        <v>27.378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61</v>
      </c>
      <c r="F38" s="86">
        <v>31</v>
      </c>
      <c r="G38" s="86">
        <v>74</v>
      </c>
      <c r="H38" s="87">
        <v>58</v>
      </c>
      <c r="I38" s="86">
        <v>82</v>
      </c>
      <c r="J38" s="88">
        <v>114</v>
      </c>
      <c r="K38" s="86">
        <v>68</v>
      </c>
      <c r="L38" s="86">
        <v>64</v>
      </c>
      <c r="M38" s="86">
        <v>67.391999999999996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389</v>
      </c>
      <c r="F39" s="86">
        <v>227</v>
      </c>
      <c r="G39" s="86">
        <v>76</v>
      </c>
      <c r="H39" s="87">
        <v>179</v>
      </c>
      <c r="I39" s="86">
        <v>144</v>
      </c>
      <c r="J39" s="88">
        <v>148</v>
      </c>
      <c r="K39" s="86">
        <v>124</v>
      </c>
      <c r="L39" s="86">
        <v>146</v>
      </c>
      <c r="M39" s="86">
        <v>153.73799999999997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114</v>
      </c>
      <c r="I41" s="86">
        <v>114</v>
      </c>
      <c r="J41" s="88">
        <v>6</v>
      </c>
      <c r="K41" s="86">
        <v>0</v>
      </c>
      <c r="L41" s="86">
        <v>18</v>
      </c>
      <c r="M41" s="86">
        <v>18.954000000000001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351</v>
      </c>
      <c r="F42" s="86">
        <v>501</v>
      </c>
      <c r="G42" s="86">
        <v>467</v>
      </c>
      <c r="H42" s="87">
        <v>271</v>
      </c>
      <c r="I42" s="86">
        <v>271</v>
      </c>
      <c r="J42" s="88">
        <v>479</v>
      </c>
      <c r="K42" s="86">
        <v>360</v>
      </c>
      <c r="L42" s="86">
        <v>265</v>
      </c>
      <c r="M42" s="86">
        <v>279.04499999999996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</v>
      </c>
      <c r="F43" s="86">
        <v>5</v>
      </c>
      <c r="G43" s="86">
        <v>0</v>
      </c>
      <c r="H43" s="87">
        <v>24</v>
      </c>
      <c r="I43" s="86">
        <v>24</v>
      </c>
      <c r="J43" s="88">
        <v>0</v>
      </c>
      <c r="K43" s="86">
        <v>0</v>
      </c>
      <c r="L43" s="86">
        <v>26</v>
      </c>
      <c r="M43" s="86">
        <v>27.378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337</v>
      </c>
      <c r="F44" s="86">
        <v>687</v>
      </c>
      <c r="G44" s="86">
        <v>387</v>
      </c>
      <c r="H44" s="87">
        <v>572</v>
      </c>
      <c r="I44" s="86">
        <v>572</v>
      </c>
      <c r="J44" s="88">
        <v>616</v>
      </c>
      <c r="K44" s="86">
        <v>554</v>
      </c>
      <c r="L44" s="86">
        <v>556</v>
      </c>
      <c r="M44" s="86">
        <v>585.46799999999996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</v>
      </c>
      <c r="F45" s="86">
        <v>52</v>
      </c>
      <c r="G45" s="86">
        <v>28</v>
      </c>
      <c r="H45" s="87">
        <v>43</v>
      </c>
      <c r="I45" s="86">
        <v>43</v>
      </c>
      <c r="J45" s="88">
        <v>18</v>
      </c>
      <c r="K45" s="86">
        <v>25</v>
      </c>
      <c r="L45" s="86">
        <v>46</v>
      </c>
      <c r="M45" s="86">
        <v>48.437999999999995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8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8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196</v>
      </c>
      <c r="I51" s="72">
        <f t="shared" si="4"/>
        <v>196</v>
      </c>
      <c r="J51" s="74">
        <f t="shared" si="4"/>
        <v>0</v>
      </c>
      <c r="K51" s="72">
        <f t="shared" si="4"/>
        <v>2703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196</v>
      </c>
      <c r="I73" s="86">
        <f t="shared" si="12"/>
        <v>196</v>
      </c>
      <c r="J73" s="88">
        <f t="shared" si="12"/>
        <v>0</v>
      </c>
      <c r="K73" s="86">
        <f t="shared" si="12"/>
        <v>2703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196</v>
      </c>
      <c r="I75" s="93">
        <v>196</v>
      </c>
      <c r="J75" s="95">
        <v>0</v>
      </c>
      <c r="K75" s="93">
        <v>2703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68</v>
      </c>
      <c r="F77" s="72">
        <f t="shared" ref="F77:M77" si="13">F78+F81+F84+F85+F86+F87+F88</f>
        <v>62</v>
      </c>
      <c r="G77" s="72">
        <f t="shared" si="13"/>
        <v>154</v>
      </c>
      <c r="H77" s="73">
        <f t="shared" si="13"/>
        <v>58</v>
      </c>
      <c r="I77" s="72">
        <f t="shared" si="13"/>
        <v>197</v>
      </c>
      <c r="J77" s="74">
        <f t="shared" si="13"/>
        <v>197</v>
      </c>
      <c r="K77" s="72">
        <f t="shared" si="13"/>
        <v>78</v>
      </c>
      <c r="L77" s="72">
        <f t="shared" si="13"/>
        <v>30</v>
      </c>
      <c r="M77" s="72">
        <f t="shared" si="13"/>
        <v>31.589999999999996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68</v>
      </c>
      <c r="F81" s="86">
        <f t="shared" ref="F81:M81" si="15">SUM(F82:F83)</f>
        <v>62</v>
      </c>
      <c r="G81" s="86">
        <f t="shared" si="15"/>
        <v>154</v>
      </c>
      <c r="H81" s="87">
        <f t="shared" si="15"/>
        <v>58</v>
      </c>
      <c r="I81" s="86">
        <f t="shared" si="15"/>
        <v>197</v>
      </c>
      <c r="J81" s="88">
        <f t="shared" si="15"/>
        <v>197</v>
      </c>
      <c r="K81" s="86">
        <f t="shared" si="15"/>
        <v>78</v>
      </c>
      <c r="L81" s="86">
        <f t="shared" si="15"/>
        <v>30</v>
      </c>
      <c r="M81" s="86">
        <f t="shared" si="15"/>
        <v>31.589999999999996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68</v>
      </c>
      <c r="F83" s="93">
        <v>62</v>
      </c>
      <c r="G83" s="93">
        <v>154</v>
      </c>
      <c r="H83" s="94">
        <v>58</v>
      </c>
      <c r="I83" s="93">
        <v>197</v>
      </c>
      <c r="J83" s="95">
        <v>197</v>
      </c>
      <c r="K83" s="93">
        <v>78</v>
      </c>
      <c r="L83" s="93">
        <v>30</v>
      </c>
      <c r="M83" s="93">
        <v>31.589999999999996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5125</v>
      </c>
      <c r="F92" s="46">
        <f t="shared" ref="F92:M92" si="16">F4+F51+F77+F90</f>
        <v>6127</v>
      </c>
      <c r="G92" s="46">
        <f t="shared" si="16"/>
        <v>5951</v>
      </c>
      <c r="H92" s="47">
        <f t="shared" si="16"/>
        <v>6405</v>
      </c>
      <c r="I92" s="46">
        <f t="shared" si="16"/>
        <v>6418</v>
      </c>
      <c r="J92" s="48">
        <f t="shared" si="16"/>
        <v>7272</v>
      </c>
      <c r="K92" s="46">
        <f t="shared" si="16"/>
        <v>8973</v>
      </c>
      <c r="L92" s="46">
        <f t="shared" si="16"/>
        <v>6719</v>
      </c>
      <c r="M92" s="46">
        <f t="shared" si="16"/>
        <v>7135.107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94967</v>
      </c>
      <c r="F4" s="72">
        <f t="shared" ref="F4:M4" si="0">F5+F8+F47</f>
        <v>100043</v>
      </c>
      <c r="G4" s="72">
        <f t="shared" si="0"/>
        <v>111707</v>
      </c>
      <c r="H4" s="73">
        <f t="shared" si="0"/>
        <v>125763</v>
      </c>
      <c r="I4" s="72">
        <f t="shared" si="0"/>
        <v>137782</v>
      </c>
      <c r="J4" s="74">
        <f t="shared" si="0"/>
        <v>137782</v>
      </c>
      <c r="K4" s="72">
        <f t="shared" si="0"/>
        <v>131663</v>
      </c>
      <c r="L4" s="72">
        <f t="shared" si="0"/>
        <v>135491</v>
      </c>
      <c r="M4" s="72">
        <f t="shared" si="0"/>
        <v>142884.42799999999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5466</v>
      </c>
      <c r="F5" s="100">
        <f t="shared" ref="F5:M5" si="1">SUM(F6:F7)</f>
        <v>4383</v>
      </c>
      <c r="G5" s="100">
        <f t="shared" si="1"/>
        <v>6723</v>
      </c>
      <c r="H5" s="101">
        <f t="shared" si="1"/>
        <v>9043</v>
      </c>
      <c r="I5" s="100">
        <f t="shared" si="1"/>
        <v>9150</v>
      </c>
      <c r="J5" s="102">
        <f t="shared" si="1"/>
        <v>9150</v>
      </c>
      <c r="K5" s="100">
        <f t="shared" si="1"/>
        <v>8434</v>
      </c>
      <c r="L5" s="100">
        <f t="shared" si="1"/>
        <v>10312</v>
      </c>
      <c r="M5" s="100">
        <f t="shared" si="1"/>
        <v>11095.898999999999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4633</v>
      </c>
      <c r="F6" s="79">
        <v>3804</v>
      </c>
      <c r="G6" s="79">
        <v>5851</v>
      </c>
      <c r="H6" s="80">
        <v>8349</v>
      </c>
      <c r="I6" s="79">
        <v>8456</v>
      </c>
      <c r="J6" s="81">
        <v>8456</v>
      </c>
      <c r="K6" s="79">
        <v>7248</v>
      </c>
      <c r="L6" s="79">
        <v>9129</v>
      </c>
      <c r="M6" s="79">
        <v>9850.1689999999999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833</v>
      </c>
      <c r="F7" s="93">
        <v>579</v>
      </c>
      <c r="G7" s="93">
        <v>872</v>
      </c>
      <c r="H7" s="94">
        <v>694</v>
      </c>
      <c r="I7" s="93">
        <v>694</v>
      </c>
      <c r="J7" s="95">
        <v>694</v>
      </c>
      <c r="K7" s="93">
        <v>1186</v>
      </c>
      <c r="L7" s="93">
        <v>1183</v>
      </c>
      <c r="M7" s="93">
        <v>1245.73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89501</v>
      </c>
      <c r="F8" s="100">
        <f t="shared" ref="F8:M8" si="2">SUM(F9:F46)</f>
        <v>95651</v>
      </c>
      <c r="G8" s="100">
        <f t="shared" si="2"/>
        <v>104984</v>
      </c>
      <c r="H8" s="101">
        <f t="shared" si="2"/>
        <v>116720</v>
      </c>
      <c r="I8" s="100">
        <f t="shared" si="2"/>
        <v>128632</v>
      </c>
      <c r="J8" s="102">
        <f t="shared" si="2"/>
        <v>128632</v>
      </c>
      <c r="K8" s="100">
        <f t="shared" si="2"/>
        <v>123229</v>
      </c>
      <c r="L8" s="100">
        <f t="shared" si="2"/>
        <v>125179</v>
      </c>
      <c r="M8" s="100">
        <f t="shared" si="2"/>
        <v>131788.52899999998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</v>
      </c>
      <c r="F9" s="79">
        <v>62</v>
      </c>
      <c r="G9" s="79">
        <v>146</v>
      </c>
      <c r="H9" s="80">
        <v>87</v>
      </c>
      <c r="I9" s="79">
        <v>87</v>
      </c>
      <c r="J9" s="81">
        <v>176</v>
      </c>
      <c r="K9" s="79">
        <v>67</v>
      </c>
      <c r="L9" s="79">
        <v>120</v>
      </c>
      <c r="M9" s="79">
        <v>126.35999999999999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292</v>
      </c>
      <c r="F10" s="86">
        <v>643</v>
      </c>
      <c r="G10" s="86">
        <v>178</v>
      </c>
      <c r="H10" s="87">
        <v>98</v>
      </c>
      <c r="I10" s="86">
        <v>98</v>
      </c>
      <c r="J10" s="88">
        <v>345</v>
      </c>
      <c r="K10" s="86">
        <v>150</v>
      </c>
      <c r="L10" s="86">
        <v>107</v>
      </c>
      <c r="M10" s="86">
        <v>112.67099999999999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28</v>
      </c>
      <c r="F11" s="86">
        <v>28</v>
      </c>
      <c r="G11" s="86">
        <v>20</v>
      </c>
      <c r="H11" s="87">
        <v>103</v>
      </c>
      <c r="I11" s="86">
        <v>189</v>
      </c>
      <c r="J11" s="88">
        <v>62</v>
      </c>
      <c r="K11" s="86">
        <v>52</v>
      </c>
      <c r="L11" s="86">
        <v>117</v>
      </c>
      <c r="M11" s="86">
        <v>123.194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739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</v>
      </c>
      <c r="F13" s="86">
        <v>9</v>
      </c>
      <c r="G13" s="86">
        <v>56</v>
      </c>
      <c r="H13" s="87">
        <v>80</v>
      </c>
      <c r="I13" s="86">
        <v>62</v>
      </c>
      <c r="J13" s="88">
        <v>80</v>
      </c>
      <c r="K13" s="86">
        <v>83</v>
      </c>
      <c r="L13" s="86">
        <v>88</v>
      </c>
      <c r="M13" s="86">
        <v>93.027999999999992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290</v>
      </c>
      <c r="F14" s="86">
        <v>1102</v>
      </c>
      <c r="G14" s="86">
        <v>313</v>
      </c>
      <c r="H14" s="87">
        <v>395</v>
      </c>
      <c r="I14" s="86">
        <v>363</v>
      </c>
      <c r="J14" s="88">
        <v>838</v>
      </c>
      <c r="K14" s="86">
        <v>147</v>
      </c>
      <c r="L14" s="86">
        <v>424</v>
      </c>
      <c r="M14" s="86">
        <v>447.85399999999993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214</v>
      </c>
      <c r="F15" s="86">
        <v>191</v>
      </c>
      <c r="G15" s="86">
        <v>62</v>
      </c>
      <c r="H15" s="87">
        <v>206</v>
      </c>
      <c r="I15" s="86">
        <v>104</v>
      </c>
      <c r="J15" s="88">
        <v>104</v>
      </c>
      <c r="K15" s="86">
        <v>231</v>
      </c>
      <c r="L15" s="86">
        <v>224</v>
      </c>
      <c r="M15" s="86">
        <v>235.79799999999994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50</v>
      </c>
      <c r="F16" s="86">
        <v>54</v>
      </c>
      <c r="G16" s="86">
        <v>70</v>
      </c>
      <c r="H16" s="87">
        <v>21</v>
      </c>
      <c r="I16" s="86">
        <v>0</v>
      </c>
      <c r="J16" s="88">
        <v>52</v>
      </c>
      <c r="K16" s="86">
        <v>0</v>
      </c>
      <c r="L16" s="86">
        <v>24</v>
      </c>
      <c r="M16" s="86">
        <v>25.271999999999998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2435</v>
      </c>
      <c r="F17" s="86">
        <v>3660</v>
      </c>
      <c r="G17" s="86">
        <v>3000</v>
      </c>
      <c r="H17" s="87">
        <v>5179</v>
      </c>
      <c r="I17" s="86">
        <v>6002</v>
      </c>
      <c r="J17" s="88">
        <v>5457</v>
      </c>
      <c r="K17" s="86">
        <v>3623</v>
      </c>
      <c r="L17" s="86">
        <v>3550</v>
      </c>
      <c r="M17" s="86">
        <v>3737.9560000000001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574</v>
      </c>
      <c r="I18" s="86">
        <v>3923</v>
      </c>
      <c r="J18" s="88">
        <v>214</v>
      </c>
      <c r="K18" s="86">
        <v>3813</v>
      </c>
      <c r="L18" s="86">
        <v>3629</v>
      </c>
      <c r="M18" s="86">
        <v>9437.3369999999995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343</v>
      </c>
      <c r="G22" s="86">
        <v>98001</v>
      </c>
      <c r="H22" s="87">
        <v>107573</v>
      </c>
      <c r="I22" s="86">
        <v>115484</v>
      </c>
      <c r="J22" s="88">
        <v>116356</v>
      </c>
      <c r="K22" s="86">
        <v>112307</v>
      </c>
      <c r="L22" s="86">
        <v>114280</v>
      </c>
      <c r="M22" s="86">
        <v>114694.49800000001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28</v>
      </c>
      <c r="F23" s="86">
        <v>292</v>
      </c>
      <c r="G23" s="86">
        <v>2</v>
      </c>
      <c r="H23" s="87">
        <v>0</v>
      </c>
      <c r="I23" s="86">
        <v>3</v>
      </c>
      <c r="J23" s="88">
        <v>28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16</v>
      </c>
      <c r="G24" s="86">
        <v>14</v>
      </c>
      <c r="H24" s="87">
        <v>3</v>
      </c>
      <c r="I24" s="86">
        <v>3</v>
      </c>
      <c r="J24" s="88">
        <v>2</v>
      </c>
      <c r="K24" s="86">
        <v>3</v>
      </c>
      <c r="L24" s="86">
        <v>4</v>
      </c>
      <c r="M24" s="86">
        <v>4.2119999999999997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19</v>
      </c>
      <c r="G29" s="86">
        <v>20</v>
      </c>
      <c r="H29" s="87">
        <v>43</v>
      </c>
      <c r="I29" s="86">
        <v>43</v>
      </c>
      <c r="J29" s="88">
        <v>32</v>
      </c>
      <c r="K29" s="86">
        <v>0</v>
      </c>
      <c r="L29" s="86">
        <v>46</v>
      </c>
      <c r="M29" s="86">
        <v>48.437999999999995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433</v>
      </c>
      <c r="G30" s="86">
        <v>432</v>
      </c>
      <c r="H30" s="87">
        <v>345</v>
      </c>
      <c r="I30" s="86">
        <v>108</v>
      </c>
      <c r="J30" s="88">
        <v>148</v>
      </c>
      <c r="K30" s="86">
        <v>0</v>
      </c>
      <c r="L30" s="86">
        <v>310</v>
      </c>
      <c r="M30" s="86">
        <v>326.43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30</v>
      </c>
      <c r="I31" s="86">
        <v>0</v>
      </c>
      <c r="J31" s="88">
        <v>0</v>
      </c>
      <c r="K31" s="86">
        <v>0</v>
      </c>
      <c r="L31" s="86">
        <v>33</v>
      </c>
      <c r="M31" s="86">
        <v>34.748999999999995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46</v>
      </c>
      <c r="G32" s="86">
        <v>18</v>
      </c>
      <c r="H32" s="87">
        <v>3</v>
      </c>
      <c r="I32" s="86">
        <v>0</v>
      </c>
      <c r="J32" s="88">
        <v>5</v>
      </c>
      <c r="K32" s="86">
        <v>0</v>
      </c>
      <c r="L32" s="86">
        <v>5</v>
      </c>
      <c r="M32" s="86">
        <v>5.2649999999999997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2</v>
      </c>
      <c r="I33" s="86">
        <v>0</v>
      </c>
      <c r="J33" s="88">
        <v>1</v>
      </c>
      <c r="K33" s="86">
        <v>0</v>
      </c>
      <c r="L33" s="86">
        <v>4</v>
      </c>
      <c r="M33" s="86">
        <v>4.2119999999999997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43</v>
      </c>
      <c r="F37" s="86">
        <v>74</v>
      </c>
      <c r="G37" s="86">
        <v>22</v>
      </c>
      <c r="H37" s="87">
        <v>0</v>
      </c>
      <c r="I37" s="86">
        <v>269</v>
      </c>
      <c r="J37" s="88">
        <v>399</v>
      </c>
      <c r="K37" s="86">
        <v>422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76</v>
      </c>
      <c r="F38" s="86">
        <v>58</v>
      </c>
      <c r="G38" s="86">
        <v>552</v>
      </c>
      <c r="H38" s="87">
        <v>277</v>
      </c>
      <c r="I38" s="86">
        <v>292</v>
      </c>
      <c r="J38" s="88">
        <v>270</v>
      </c>
      <c r="K38" s="86">
        <v>281</v>
      </c>
      <c r="L38" s="86">
        <v>362</v>
      </c>
      <c r="M38" s="86">
        <v>381.54299999999995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401</v>
      </c>
      <c r="F39" s="86">
        <v>594</v>
      </c>
      <c r="G39" s="86">
        <v>210</v>
      </c>
      <c r="H39" s="87">
        <v>36</v>
      </c>
      <c r="I39" s="86">
        <v>36</v>
      </c>
      <c r="J39" s="88">
        <v>49</v>
      </c>
      <c r="K39" s="86">
        <v>60</v>
      </c>
      <c r="L39" s="86">
        <v>41</v>
      </c>
      <c r="M39" s="86">
        <v>42.795000000000002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107</v>
      </c>
      <c r="F40" s="86">
        <v>275</v>
      </c>
      <c r="G40" s="86">
        <v>11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83187</v>
      </c>
      <c r="F41" s="86">
        <v>85213</v>
      </c>
      <c r="G41" s="86">
        <v>1</v>
      </c>
      <c r="H41" s="87">
        <v>61</v>
      </c>
      <c r="I41" s="86">
        <v>0</v>
      </c>
      <c r="J41" s="88">
        <v>0</v>
      </c>
      <c r="K41" s="86">
        <v>0</v>
      </c>
      <c r="L41" s="86">
        <v>65</v>
      </c>
      <c r="M41" s="86">
        <v>68.444999999999993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1019</v>
      </c>
      <c r="F42" s="86">
        <v>1813</v>
      </c>
      <c r="G42" s="86">
        <v>1666</v>
      </c>
      <c r="H42" s="87">
        <v>1215</v>
      </c>
      <c r="I42" s="86">
        <v>1174</v>
      </c>
      <c r="J42" s="88">
        <v>1966</v>
      </c>
      <c r="K42" s="86">
        <v>1558</v>
      </c>
      <c r="L42" s="86">
        <v>1432</v>
      </c>
      <c r="M42" s="86">
        <v>1508.1479999999999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</v>
      </c>
      <c r="F43" s="86">
        <v>40</v>
      </c>
      <c r="G43" s="86">
        <v>19</v>
      </c>
      <c r="H43" s="87">
        <v>83</v>
      </c>
      <c r="I43" s="86">
        <v>83</v>
      </c>
      <c r="J43" s="88">
        <v>62</v>
      </c>
      <c r="K43" s="86">
        <v>24</v>
      </c>
      <c r="L43" s="86">
        <v>73</v>
      </c>
      <c r="M43" s="86">
        <v>76.869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341</v>
      </c>
      <c r="F44" s="86">
        <v>247</v>
      </c>
      <c r="G44" s="86">
        <v>112</v>
      </c>
      <c r="H44" s="87">
        <v>210</v>
      </c>
      <c r="I44" s="86">
        <v>221</v>
      </c>
      <c r="J44" s="88">
        <v>453</v>
      </c>
      <c r="K44" s="86">
        <v>386</v>
      </c>
      <c r="L44" s="86">
        <v>123</v>
      </c>
      <c r="M44" s="86">
        <v>129.51900000000001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199</v>
      </c>
      <c r="F45" s="86">
        <v>439</v>
      </c>
      <c r="G45" s="86">
        <v>59</v>
      </c>
      <c r="H45" s="87">
        <v>96</v>
      </c>
      <c r="I45" s="86">
        <v>85</v>
      </c>
      <c r="J45" s="88">
        <v>1502</v>
      </c>
      <c r="K45" s="86">
        <v>22</v>
      </c>
      <c r="L45" s="86">
        <v>118</v>
      </c>
      <c r="M45" s="86">
        <v>123.93599999999999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35012</v>
      </c>
      <c r="F51" s="72">
        <f t="shared" ref="F51:M51" si="4">F52+F59+F62+F63+F64+F72+F73</f>
        <v>39335</v>
      </c>
      <c r="G51" s="72">
        <f t="shared" si="4"/>
        <v>42930</v>
      </c>
      <c r="H51" s="73">
        <f t="shared" si="4"/>
        <v>43396</v>
      </c>
      <c r="I51" s="72">
        <f t="shared" si="4"/>
        <v>43396</v>
      </c>
      <c r="J51" s="74">
        <f t="shared" si="4"/>
        <v>43396</v>
      </c>
      <c r="K51" s="72">
        <f t="shared" si="4"/>
        <v>45943</v>
      </c>
      <c r="L51" s="72">
        <f t="shared" si="4"/>
        <v>48095</v>
      </c>
      <c r="M51" s="72">
        <f t="shared" si="4"/>
        <v>47752.373999999996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3341</v>
      </c>
      <c r="F52" s="79">
        <f t="shared" ref="F52:M52" si="5">F53+F56</f>
        <v>776</v>
      </c>
      <c r="G52" s="79">
        <f t="shared" si="5"/>
        <v>0</v>
      </c>
      <c r="H52" s="80">
        <f t="shared" si="5"/>
        <v>6</v>
      </c>
      <c r="I52" s="79">
        <f t="shared" si="5"/>
        <v>6</v>
      </c>
      <c r="J52" s="81">
        <f t="shared" si="5"/>
        <v>6</v>
      </c>
      <c r="K52" s="79">
        <f t="shared" si="5"/>
        <v>6</v>
      </c>
      <c r="L52" s="79">
        <f t="shared" si="5"/>
        <v>6</v>
      </c>
      <c r="M52" s="79">
        <f t="shared" si="5"/>
        <v>6.3179999999999996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3341</v>
      </c>
      <c r="F56" s="93">
        <f t="shared" ref="F56:M56" si="7">SUM(F57:F58)</f>
        <v>776</v>
      </c>
      <c r="G56" s="93">
        <f t="shared" si="7"/>
        <v>0</v>
      </c>
      <c r="H56" s="94">
        <f t="shared" si="7"/>
        <v>6</v>
      </c>
      <c r="I56" s="93">
        <f t="shared" si="7"/>
        <v>6</v>
      </c>
      <c r="J56" s="95">
        <f t="shared" si="7"/>
        <v>6</v>
      </c>
      <c r="K56" s="93">
        <f t="shared" si="7"/>
        <v>6</v>
      </c>
      <c r="L56" s="93">
        <f t="shared" si="7"/>
        <v>6</v>
      </c>
      <c r="M56" s="93">
        <f t="shared" si="7"/>
        <v>6.3179999999999996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6</v>
      </c>
      <c r="I57" s="79">
        <v>6</v>
      </c>
      <c r="J57" s="81">
        <v>6</v>
      </c>
      <c r="K57" s="79">
        <v>6</v>
      </c>
      <c r="L57" s="79">
        <v>6</v>
      </c>
      <c r="M57" s="79">
        <v>6.3179999999999996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3341</v>
      </c>
      <c r="F58" s="93">
        <v>776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28858</v>
      </c>
      <c r="F64" s="93">
        <f t="shared" ref="F64:M64" si="9">F65+F68</f>
        <v>36259</v>
      </c>
      <c r="G64" s="93">
        <f t="shared" si="9"/>
        <v>40285</v>
      </c>
      <c r="H64" s="94">
        <f t="shared" si="9"/>
        <v>41390</v>
      </c>
      <c r="I64" s="93">
        <f t="shared" si="9"/>
        <v>41390</v>
      </c>
      <c r="J64" s="95">
        <f t="shared" si="9"/>
        <v>41390</v>
      </c>
      <c r="K64" s="93">
        <f t="shared" si="9"/>
        <v>43937</v>
      </c>
      <c r="L64" s="93">
        <f t="shared" si="9"/>
        <v>45937</v>
      </c>
      <c r="M64" s="93">
        <f t="shared" si="9"/>
        <v>45480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28858</v>
      </c>
      <c r="F68" s="86">
        <f t="shared" ref="F68:M68" si="11">SUM(F69:F70)</f>
        <v>36259</v>
      </c>
      <c r="G68" s="86">
        <f t="shared" si="11"/>
        <v>40285</v>
      </c>
      <c r="H68" s="87">
        <f t="shared" si="11"/>
        <v>41390</v>
      </c>
      <c r="I68" s="86">
        <f t="shared" si="11"/>
        <v>41390</v>
      </c>
      <c r="J68" s="88">
        <f t="shared" si="11"/>
        <v>41390</v>
      </c>
      <c r="K68" s="86">
        <f t="shared" si="11"/>
        <v>43937</v>
      </c>
      <c r="L68" s="86">
        <f t="shared" si="11"/>
        <v>45937</v>
      </c>
      <c r="M68" s="86">
        <f t="shared" si="11"/>
        <v>45480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28858</v>
      </c>
      <c r="F69" s="79">
        <v>36259</v>
      </c>
      <c r="G69" s="79">
        <v>40285</v>
      </c>
      <c r="H69" s="80">
        <v>41390</v>
      </c>
      <c r="I69" s="79">
        <v>41390</v>
      </c>
      <c r="J69" s="81">
        <v>41390</v>
      </c>
      <c r="K69" s="79">
        <v>43937</v>
      </c>
      <c r="L69" s="79">
        <v>45937</v>
      </c>
      <c r="M69" s="81">
        <v>45480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2813</v>
      </c>
      <c r="F72" s="86">
        <v>2300</v>
      </c>
      <c r="G72" s="86">
        <v>2645</v>
      </c>
      <c r="H72" s="87">
        <v>2000</v>
      </c>
      <c r="I72" s="86">
        <v>2000</v>
      </c>
      <c r="J72" s="88">
        <v>2000</v>
      </c>
      <c r="K72" s="86">
        <v>2000</v>
      </c>
      <c r="L72" s="86">
        <v>2152</v>
      </c>
      <c r="M72" s="86">
        <v>2266.056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3291</v>
      </c>
      <c r="F77" s="72">
        <f t="shared" ref="F77:M77" si="13">F78+F81+F84+F85+F86+F87+F88</f>
        <v>166</v>
      </c>
      <c r="G77" s="72">
        <f t="shared" si="13"/>
        <v>793</v>
      </c>
      <c r="H77" s="73">
        <f t="shared" si="13"/>
        <v>100</v>
      </c>
      <c r="I77" s="72">
        <f t="shared" si="13"/>
        <v>274</v>
      </c>
      <c r="J77" s="74">
        <f t="shared" si="13"/>
        <v>274</v>
      </c>
      <c r="K77" s="72">
        <f t="shared" si="13"/>
        <v>25</v>
      </c>
      <c r="L77" s="72">
        <f t="shared" si="13"/>
        <v>102</v>
      </c>
      <c r="M77" s="72">
        <f t="shared" si="13"/>
        <v>107.505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3291</v>
      </c>
      <c r="F81" s="86">
        <f t="shared" ref="F81:M81" si="15">SUM(F82:F83)</f>
        <v>166</v>
      </c>
      <c r="G81" s="86">
        <f t="shared" si="15"/>
        <v>793</v>
      </c>
      <c r="H81" s="87">
        <f t="shared" si="15"/>
        <v>100</v>
      </c>
      <c r="I81" s="86">
        <f t="shared" si="15"/>
        <v>274</v>
      </c>
      <c r="J81" s="88">
        <f t="shared" si="15"/>
        <v>274</v>
      </c>
      <c r="K81" s="86">
        <f t="shared" si="15"/>
        <v>25</v>
      </c>
      <c r="L81" s="86">
        <f t="shared" si="15"/>
        <v>102</v>
      </c>
      <c r="M81" s="86">
        <f t="shared" si="15"/>
        <v>107.505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3250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41</v>
      </c>
      <c r="F83" s="93">
        <v>166</v>
      </c>
      <c r="G83" s="93">
        <v>793</v>
      </c>
      <c r="H83" s="94">
        <v>100</v>
      </c>
      <c r="I83" s="93">
        <v>274</v>
      </c>
      <c r="J83" s="95">
        <v>274</v>
      </c>
      <c r="K83" s="93">
        <v>25</v>
      </c>
      <c r="L83" s="93">
        <v>102</v>
      </c>
      <c r="M83" s="93">
        <v>107.505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133270</v>
      </c>
      <c r="F92" s="46">
        <f t="shared" ref="F92:M92" si="16">F4+F51+F77+F90</f>
        <v>139544</v>
      </c>
      <c r="G92" s="46">
        <f t="shared" si="16"/>
        <v>155440</v>
      </c>
      <c r="H92" s="47">
        <f t="shared" si="16"/>
        <v>169259</v>
      </c>
      <c r="I92" s="46">
        <f t="shared" si="16"/>
        <v>181452</v>
      </c>
      <c r="J92" s="48">
        <f t="shared" si="16"/>
        <v>181452</v>
      </c>
      <c r="K92" s="46">
        <f t="shared" si="16"/>
        <v>177631</v>
      </c>
      <c r="L92" s="46">
        <f t="shared" si="16"/>
        <v>183688</v>
      </c>
      <c r="M92" s="46">
        <f t="shared" si="16"/>
        <v>190744.30699999997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29333</v>
      </c>
      <c r="D4" s="33">
        <v>32507</v>
      </c>
      <c r="E4" s="33">
        <v>45968</v>
      </c>
      <c r="F4" s="27">
        <v>46851</v>
      </c>
      <c r="G4" s="28">
        <v>49919</v>
      </c>
      <c r="H4" s="29">
        <v>49919</v>
      </c>
      <c r="I4" s="33">
        <v>57483</v>
      </c>
      <c r="J4" s="33">
        <v>59738</v>
      </c>
      <c r="K4" s="33">
        <v>65086.858999999997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123</v>
      </c>
      <c r="C5" s="33">
        <v>11452</v>
      </c>
      <c r="D5" s="33">
        <v>11815</v>
      </c>
      <c r="E5" s="33">
        <v>11840</v>
      </c>
      <c r="F5" s="32">
        <v>11336</v>
      </c>
      <c r="G5" s="33">
        <v>11361</v>
      </c>
      <c r="H5" s="34">
        <v>11361</v>
      </c>
      <c r="I5" s="33">
        <v>11750</v>
      </c>
      <c r="J5" s="33">
        <v>12580</v>
      </c>
      <c r="K5" s="33">
        <v>13382.74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124</v>
      </c>
      <c r="C6" s="33">
        <v>5125</v>
      </c>
      <c r="D6" s="33">
        <v>6127</v>
      </c>
      <c r="E6" s="33">
        <v>5951</v>
      </c>
      <c r="F6" s="32">
        <v>6405</v>
      </c>
      <c r="G6" s="33">
        <v>6418</v>
      </c>
      <c r="H6" s="34">
        <v>7272</v>
      </c>
      <c r="I6" s="33">
        <v>8973</v>
      </c>
      <c r="J6" s="33">
        <v>6719</v>
      </c>
      <c r="K6" s="33">
        <v>7135.107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125</v>
      </c>
      <c r="C7" s="33">
        <v>133270</v>
      </c>
      <c r="D7" s="33">
        <v>139544</v>
      </c>
      <c r="E7" s="33">
        <v>155440</v>
      </c>
      <c r="F7" s="32">
        <v>169259</v>
      </c>
      <c r="G7" s="33">
        <v>181452</v>
      </c>
      <c r="H7" s="34">
        <v>181452</v>
      </c>
      <c r="I7" s="33">
        <v>177631</v>
      </c>
      <c r="J7" s="33">
        <v>183688</v>
      </c>
      <c r="K7" s="33">
        <v>190744.30699999997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126</v>
      </c>
      <c r="C8" s="33">
        <v>63159</v>
      </c>
      <c r="D8" s="33">
        <v>67292</v>
      </c>
      <c r="E8" s="33">
        <v>62864</v>
      </c>
      <c r="F8" s="32">
        <v>65404</v>
      </c>
      <c r="G8" s="33">
        <v>65580</v>
      </c>
      <c r="H8" s="34">
        <v>64726</v>
      </c>
      <c r="I8" s="33">
        <v>73065</v>
      </c>
      <c r="J8" s="33">
        <v>77281</v>
      </c>
      <c r="K8" s="33">
        <v>82102.892999999996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127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128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129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242339</v>
      </c>
      <c r="D19" s="46">
        <f t="shared" ref="D19:K19" si="1">SUM(D4:D18)</f>
        <v>257285</v>
      </c>
      <c r="E19" s="46">
        <f t="shared" si="1"/>
        <v>282063</v>
      </c>
      <c r="F19" s="47">
        <f t="shared" si="1"/>
        <v>299255</v>
      </c>
      <c r="G19" s="46">
        <f t="shared" si="1"/>
        <v>314730</v>
      </c>
      <c r="H19" s="48">
        <f t="shared" si="1"/>
        <v>314730</v>
      </c>
      <c r="I19" s="46">
        <f t="shared" si="1"/>
        <v>328902</v>
      </c>
      <c r="J19" s="46">
        <f t="shared" si="1"/>
        <v>340006</v>
      </c>
      <c r="K19" s="46">
        <f t="shared" si="1"/>
        <v>358451.90599999996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145</v>
      </c>
      <c r="F3" s="17" t="s">
        <v>163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143</v>
      </c>
      <c r="M3" s="17" t="s">
        <v>144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62272</v>
      </c>
      <c r="F4" s="72">
        <f t="shared" ref="F4:M4" si="0">F5+F8+F47</f>
        <v>63387</v>
      </c>
      <c r="G4" s="72">
        <f t="shared" si="0"/>
        <v>61380</v>
      </c>
      <c r="H4" s="73">
        <f t="shared" si="0"/>
        <v>65249</v>
      </c>
      <c r="I4" s="72">
        <f t="shared" si="0"/>
        <v>64291</v>
      </c>
      <c r="J4" s="74">
        <f t="shared" si="0"/>
        <v>63437</v>
      </c>
      <c r="K4" s="72">
        <f t="shared" si="0"/>
        <v>72834</v>
      </c>
      <c r="L4" s="72">
        <f t="shared" si="0"/>
        <v>76794</v>
      </c>
      <c r="M4" s="72">
        <f t="shared" si="0"/>
        <v>81590.081999999995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43341</v>
      </c>
      <c r="F5" s="100">
        <f t="shared" ref="F5:M5" si="1">SUM(F6:F7)</f>
        <v>47414</v>
      </c>
      <c r="G5" s="100">
        <f t="shared" si="1"/>
        <v>48696</v>
      </c>
      <c r="H5" s="101">
        <f t="shared" si="1"/>
        <v>54079</v>
      </c>
      <c r="I5" s="100">
        <f t="shared" si="1"/>
        <v>54166</v>
      </c>
      <c r="J5" s="102">
        <f t="shared" si="1"/>
        <v>53312</v>
      </c>
      <c r="K5" s="100">
        <f t="shared" si="1"/>
        <v>59000</v>
      </c>
      <c r="L5" s="100">
        <f t="shared" si="1"/>
        <v>61030</v>
      </c>
      <c r="M5" s="100">
        <f t="shared" si="1"/>
        <v>64990.59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36633</v>
      </c>
      <c r="F6" s="79">
        <v>39914</v>
      </c>
      <c r="G6" s="79">
        <v>41168</v>
      </c>
      <c r="H6" s="80">
        <v>45671</v>
      </c>
      <c r="I6" s="79">
        <v>45758</v>
      </c>
      <c r="J6" s="81">
        <v>44904</v>
      </c>
      <c r="K6" s="79">
        <v>51258</v>
      </c>
      <c r="L6" s="79">
        <v>53557</v>
      </c>
      <c r="M6" s="79">
        <v>57121.520999999993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6708</v>
      </c>
      <c r="F7" s="93">
        <v>7500</v>
      </c>
      <c r="G7" s="93">
        <v>7528</v>
      </c>
      <c r="H7" s="94">
        <v>8408</v>
      </c>
      <c r="I7" s="93">
        <v>8408</v>
      </c>
      <c r="J7" s="95">
        <v>8408</v>
      </c>
      <c r="K7" s="93">
        <v>7742</v>
      </c>
      <c r="L7" s="93">
        <v>7473</v>
      </c>
      <c r="M7" s="93">
        <v>7869.0689999999995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18931</v>
      </c>
      <c r="F8" s="100">
        <f t="shared" ref="F8:M8" si="2">SUM(F9:F46)</f>
        <v>15954</v>
      </c>
      <c r="G8" s="100">
        <f t="shared" si="2"/>
        <v>12684</v>
      </c>
      <c r="H8" s="101">
        <f t="shared" si="2"/>
        <v>11170</v>
      </c>
      <c r="I8" s="100">
        <f t="shared" si="2"/>
        <v>10125</v>
      </c>
      <c r="J8" s="102">
        <f t="shared" si="2"/>
        <v>10125</v>
      </c>
      <c r="K8" s="100">
        <f t="shared" si="2"/>
        <v>13834</v>
      </c>
      <c r="L8" s="100">
        <f t="shared" si="2"/>
        <v>15764</v>
      </c>
      <c r="M8" s="100">
        <f t="shared" si="2"/>
        <v>16599.491999999998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58</v>
      </c>
      <c r="F9" s="79">
        <v>124</v>
      </c>
      <c r="G9" s="79">
        <v>199</v>
      </c>
      <c r="H9" s="80">
        <v>176</v>
      </c>
      <c r="I9" s="79">
        <v>107</v>
      </c>
      <c r="J9" s="81">
        <v>198</v>
      </c>
      <c r="K9" s="79">
        <v>37</v>
      </c>
      <c r="L9" s="79">
        <v>190</v>
      </c>
      <c r="M9" s="79">
        <v>200.07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50</v>
      </c>
      <c r="F10" s="86">
        <v>177</v>
      </c>
      <c r="G10" s="86">
        <v>11</v>
      </c>
      <c r="H10" s="87">
        <v>82</v>
      </c>
      <c r="I10" s="86">
        <v>23</v>
      </c>
      <c r="J10" s="88">
        <v>72</v>
      </c>
      <c r="K10" s="86">
        <v>0</v>
      </c>
      <c r="L10" s="86">
        <v>88</v>
      </c>
      <c r="M10" s="86">
        <v>92.663999999999987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215</v>
      </c>
      <c r="F11" s="86">
        <v>185</v>
      </c>
      <c r="G11" s="86">
        <v>95</v>
      </c>
      <c r="H11" s="87">
        <v>195</v>
      </c>
      <c r="I11" s="86">
        <v>204</v>
      </c>
      <c r="J11" s="88">
        <v>134</v>
      </c>
      <c r="K11" s="86">
        <v>86</v>
      </c>
      <c r="L11" s="86">
        <v>210</v>
      </c>
      <c r="M11" s="86">
        <v>221.13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902</v>
      </c>
      <c r="F12" s="86">
        <v>0</v>
      </c>
      <c r="G12" s="86">
        <v>19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36</v>
      </c>
      <c r="F13" s="86">
        <v>169</v>
      </c>
      <c r="G13" s="86">
        <v>177</v>
      </c>
      <c r="H13" s="87">
        <v>164</v>
      </c>
      <c r="I13" s="86">
        <v>169</v>
      </c>
      <c r="J13" s="88">
        <v>167</v>
      </c>
      <c r="K13" s="86">
        <v>192</v>
      </c>
      <c r="L13" s="86">
        <v>174</v>
      </c>
      <c r="M13" s="86">
        <v>183.22199999999998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276</v>
      </c>
      <c r="F14" s="86">
        <v>240</v>
      </c>
      <c r="G14" s="86">
        <v>222</v>
      </c>
      <c r="H14" s="87">
        <v>81</v>
      </c>
      <c r="I14" s="86">
        <v>309</v>
      </c>
      <c r="J14" s="88">
        <v>98</v>
      </c>
      <c r="K14" s="86">
        <v>5</v>
      </c>
      <c r="L14" s="86">
        <v>89</v>
      </c>
      <c r="M14" s="86">
        <v>93.716999999999985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2314</v>
      </c>
      <c r="F15" s="86">
        <v>1704</v>
      </c>
      <c r="G15" s="86">
        <v>968</v>
      </c>
      <c r="H15" s="87">
        <v>1714</v>
      </c>
      <c r="I15" s="86">
        <v>1581</v>
      </c>
      <c r="J15" s="88">
        <v>416</v>
      </c>
      <c r="K15" s="86">
        <v>1052</v>
      </c>
      <c r="L15" s="86">
        <v>2662</v>
      </c>
      <c r="M15" s="86">
        <v>2803.0859999999998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564</v>
      </c>
      <c r="F16" s="86">
        <v>638</v>
      </c>
      <c r="G16" s="86">
        <v>708</v>
      </c>
      <c r="H16" s="87">
        <v>374</v>
      </c>
      <c r="I16" s="86">
        <v>794</v>
      </c>
      <c r="J16" s="88">
        <v>878</v>
      </c>
      <c r="K16" s="86">
        <v>811</v>
      </c>
      <c r="L16" s="86">
        <v>732</v>
      </c>
      <c r="M16" s="86">
        <v>770.79599999999994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387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437</v>
      </c>
      <c r="G22" s="86">
        <v>494</v>
      </c>
      <c r="H22" s="87">
        <v>568</v>
      </c>
      <c r="I22" s="86">
        <v>303</v>
      </c>
      <c r="J22" s="88">
        <v>443</v>
      </c>
      <c r="K22" s="86">
        <v>551</v>
      </c>
      <c r="L22" s="86">
        <v>602</v>
      </c>
      <c r="M22" s="86">
        <v>633.90599999999995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</v>
      </c>
      <c r="F23" s="86">
        <v>543</v>
      </c>
      <c r="G23" s="86">
        <v>488</v>
      </c>
      <c r="H23" s="87">
        <v>700</v>
      </c>
      <c r="I23" s="86">
        <v>746</v>
      </c>
      <c r="J23" s="88">
        <v>531</v>
      </c>
      <c r="K23" s="86">
        <v>792</v>
      </c>
      <c r="L23" s="86">
        <v>744</v>
      </c>
      <c r="M23" s="86">
        <v>783.4319999999999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15</v>
      </c>
      <c r="I24" s="86">
        <v>39</v>
      </c>
      <c r="J24" s="88">
        <v>11</v>
      </c>
      <c r="K24" s="86">
        <v>39</v>
      </c>
      <c r="L24" s="86">
        <v>16</v>
      </c>
      <c r="M24" s="86">
        <v>16.847999999999999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</v>
      </c>
      <c r="F29" s="86">
        <v>18</v>
      </c>
      <c r="G29" s="86">
        <v>12</v>
      </c>
      <c r="H29" s="87">
        <v>304</v>
      </c>
      <c r="I29" s="86">
        <v>6</v>
      </c>
      <c r="J29" s="88">
        <v>78</v>
      </c>
      <c r="K29" s="86">
        <v>0</v>
      </c>
      <c r="L29" s="86">
        <v>323</v>
      </c>
      <c r="M29" s="86">
        <v>340.11899999999997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1131</v>
      </c>
      <c r="F30" s="86">
        <v>1120</v>
      </c>
      <c r="G30" s="86">
        <v>3085</v>
      </c>
      <c r="H30" s="87">
        <v>1229</v>
      </c>
      <c r="I30" s="86">
        <v>0</v>
      </c>
      <c r="J30" s="88">
        <v>-6</v>
      </c>
      <c r="K30" s="86">
        <v>0</v>
      </c>
      <c r="L30" s="86">
        <v>1666</v>
      </c>
      <c r="M30" s="86">
        <v>1754.2979999999998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300</v>
      </c>
      <c r="F32" s="86">
        <v>61</v>
      </c>
      <c r="G32" s="86">
        <v>183</v>
      </c>
      <c r="H32" s="87">
        <v>76</v>
      </c>
      <c r="I32" s="86">
        <v>101</v>
      </c>
      <c r="J32" s="88">
        <v>41</v>
      </c>
      <c r="K32" s="86">
        <v>258</v>
      </c>
      <c r="L32" s="86">
        <v>256</v>
      </c>
      <c r="M32" s="86">
        <v>269.56799999999998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</v>
      </c>
      <c r="F33" s="86">
        <v>0</v>
      </c>
      <c r="G33" s="86">
        <v>0</v>
      </c>
      <c r="H33" s="87">
        <v>0</v>
      </c>
      <c r="I33" s="86">
        <v>1</v>
      </c>
      <c r="J33" s="88">
        <v>0</v>
      </c>
      <c r="K33" s="86">
        <v>1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26</v>
      </c>
      <c r="F36" s="86">
        <v>12</v>
      </c>
      <c r="G36" s="86">
        <v>9</v>
      </c>
      <c r="H36" s="87">
        <v>15</v>
      </c>
      <c r="I36" s="86">
        <v>61</v>
      </c>
      <c r="J36" s="88">
        <v>19</v>
      </c>
      <c r="K36" s="86">
        <v>0</v>
      </c>
      <c r="L36" s="86">
        <v>16</v>
      </c>
      <c r="M36" s="86">
        <v>16.847999999999999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481</v>
      </c>
      <c r="F37" s="86">
        <v>146</v>
      </c>
      <c r="G37" s="86">
        <v>538</v>
      </c>
      <c r="H37" s="87">
        <v>213</v>
      </c>
      <c r="I37" s="86">
        <v>1551</v>
      </c>
      <c r="J37" s="88">
        <v>2254</v>
      </c>
      <c r="K37" s="86">
        <v>3456</v>
      </c>
      <c r="L37" s="86">
        <v>230</v>
      </c>
      <c r="M37" s="86">
        <v>242.18999999999997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1190</v>
      </c>
      <c r="F38" s="86">
        <v>620</v>
      </c>
      <c r="G38" s="86">
        <v>1073</v>
      </c>
      <c r="H38" s="87">
        <v>669</v>
      </c>
      <c r="I38" s="86">
        <v>656</v>
      </c>
      <c r="J38" s="88">
        <v>877</v>
      </c>
      <c r="K38" s="86">
        <v>999</v>
      </c>
      <c r="L38" s="86">
        <v>731</v>
      </c>
      <c r="M38" s="86">
        <v>769.74299999999994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5647</v>
      </c>
      <c r="F39" s="86">
        <v>5533</v>
      </c>
      <c r="G39" s="86">
        <v>888</v>
      </c>
      <c r="H39" s="87">
        <v>1569</v>
      </c>
      <c r="I39" s="86">
        <v>743</v>
      </c>
      <c r="J39" s="88">
        <v>711</v>
      </c>
      <c r="K39" s="86">
        <v>615</v>
      </c>
      <c r="L39" s="86">
        <v>2559</v>
      </c>
      <c r="M39" s="86">
        <v>2694.627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795</v>
      </c>
      <c r="F40" s="86">
        <v>524</v>
      </c>
      <c r="G40" s="86">
        <v>448</v>
      </c>
      <c r="H40" s="87">
        <v>641</v>
      </c>
      <c r="I40" s="86">
        <v>413</v>
      </c>
      <c r="J40" s="88">
        <v>343</v>
      </c>
      <c r="K40" s="86">
        <v>348</v>
      </c>
      <c r="L40" s="86">
        <v>681</v>
      </c>
      <c r="M40" s="86">
        <v>717.09299999999996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</v>
      </c>
      <c r="F41" s="86">
        <v>0</v>
      </c>
      <c r="G41" s="86">
        <v>0</v>
      </c>
      <c r="H41" s="87">
        <v>98</v>
      </c>
      <c r="I41" s="86">
        <v>98</v>
      </c>
      <c r="J41" s="88">
        <v>47</v>
      </c>
      <c r="K41" s="86">
        <v>149</v>
      </c>
      <c r="L41" s="86">
        <v>263</v>
      </c>
      <c r="M41" s="86">
        <v>276.93899999999996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2622</v>
      </c>
      <c r="F42" s="86">
        <v>2957</v>
      </c>
      <c r="G42" s="86">
        <v>2095</v>
      </c>
      <c r="H42" s="87">
        <v>1473</v>
      </c>
      <c r="I42" s="86">
        <v>1606</v>
      </c>
      <c r="J42" s="88">
        <v>2108</v>
      </c>
      <c r="K42" s="86">
        <v>2061</v>
      </c>
      <c r="L42" s="86">
        <v>1991</v>
      </c>
      <c r="M42" s="86">
        <v>2096.5230000000001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378</v>
      </c>
      <c r="F43" s="86">
        <v>256</v>
      </c>
      <c r="G43" s="86">
        <v>8</v>
      </c>
      <c r="H43" s="87">
        <v>367</v>
      </c>
      <c r="I43" s="86">
        <v>46</v>
      </c>
      <c r="J43" s="88">
        <v>6</v>
      </c>
      <c r="K43" s="86">
        <v>572</v>
      </c>
      <c r="L43" s="86">
        <v>391</v>
      </c>
      <c r="M43" s="86">
        <v>411.72300000000001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1503</v>
      </c>
      <c r="F44" s="86">
        <v>381</v>
      </c>
      <c r="G44" s="86">
        <v>909</v>
      </c>
      <c r="H44" s="87">
        <v>390</v>
      </c>
      <c r="I44" s="86">
        <v>495</v>
      </c>
      <c r="J44" s="88">
        <v>631</v>
      </c>
      <c r="K44" s="86">
        <v>1719</v>
      </c>
      <c r="L44" s="86">
        <v>1088</v>
      </c>
      <c r="M44" s="86">
        <v>1145.664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39</v>
      </c>
      <c r="F45" s="86">
        <v>109</v>
      </c>
      <c r="G45" s="86">
        <v>55</v>
      </c>
      <c r="H45" s="87">
        <v>57</v>
      </c>
      <c r="I45" s="86">
        <v>73</v>
      </c>
      <c r="J45" s="88">
        <v>51</v>
      </c>
      <c r="K45" s="86">
        <v>91</v>
      </c>
      <c r="L45" s="86">
        <v>62</v>
      </c>
      <c r="M45" s="86">
        <v>65.286000000000001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169</v>
      </c>
      <c r="F51" s="72">
        <f t="shared" ref="F51:M51" si="4">F52+F59+F62+F63+F64+F72+F73</f>
        <v>361</v>
      </c>
      <c r="G51" s="72">
        <f t="shared" si="4"/>
        <v>177</v>
      </c>
      <c r="H51" s="73">
        <f t="shared" si="4"/>
        <v>8</v>
      </c>
      <c r="I51" s="72">
        <f t="shared" si="4"/>
        <v>97</v>
      </c>
      <c r="J51" s="74">
        <f t="shared" si="4"/>
        <v>97</v>
      </c>
      <c r="K51" s="72">
        <f t="shared" si="4"/>
        <v>40</v>
      </c>
      <c r="L51" s="72">
        <f t="shared" si="4"/>
        <v>10</v>
      </c>
      <c r="M51" s="72">
        <f t="shared" si="4"/>
        <v>10.53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</v>
      </c>
      <c r="G52" s="79">
        <f t="shared" si="5"/>
        <v>0</v>
      </c>
      <c r="H52" s="80">
        <f t="shared" si="5"/>
        <v>8</v>
      </c>
      <c r="I52" s="79">
        <f t="shared" si="5"/>
        <v>8</v>
      </c>
      <c r="J52" s="81">
        <f t="shared" si="5"/>
        <v>8</v>
      </c>
      <c r="K52" s="79">
        <f t="shared" si="5"/>
        <v>40</v>
      </c>
      <c r="L52" s="79">
        <f t="shared" si="5"/>
        <v>10</v>
      </c>
      <c r="M52" s="79">
        <f t="shared" si="5"/>
        <v>10.53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</v>
      </c>
      <c r="G56" s="93">
        <f t="shared" si="7"/>
        <v>0</v>
      </c>
      <c r="H56" s="94">
        <f t="shared" si="7"/>
        <v>8</v>
      </c>
      <c r="I56" s="93">
        <f t="shared" si="7"/>
        <v>8</v>
      </c>
      <c r="J56" s="95">
        <f t="shared" si="7"/>
        <v>8</v>
      </c>
      <c r="K56" s="93">
        <f t="shared" si="7"/>
        <v>40</v>
      </c>
      <c r="L56" s="93">
        <f t="shared" si="7"/>
        <v>10</v>
      </c>
      <c r="M56" s="93">
        <f t="shared" si="7"/>
        <v>10.53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1</v>
      </c>
      <c r="G58" s="93">
        <v>0</v>
      </c>
      <c r="H58" s="94">
        <v>8</v>
      </c>
      <c r="I58" s="93">
        <v>8</v>
      </c>
      <c r="J58" s="95">
        <v>8</v>
      </c>
      <c r="K58" s="93">
        <v>40</v>
      </c>
      <c r="L58" s="93">
        <v>10</v>
      </c>
      <c r="M58" s="93">
        <v>10.53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169</v>
      </c>
      <c r="F73" s="86">
        <f t="shared" ref="F73:M73" si="12">SUM(F74:F75)</f>
        <v>360</v>
      </c>
      <c r="G73" s="86">
        <f t="shared" si="12"/>
        <v>177</v>
      </c>
      <c r="H73" s="87">
        <f t="shared" si="12"/>
        <v>0</v>
      </c>
      <c r="I73" s="86">
        <f t="shared" si="12"/>
        <v>89</v>
      </c>
      <c r="J73" s="88">
        <f t="shared" si="12"/>
        <v>89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169</v>
      </c>
      <c r="F74" s="79">
        <v>360</v>
      </c>
      <c r="G74" s="79">
        <v>177</v>
      </c>
      <c r="H74" s="80">
        <v>0</v>
      </c>
      <c r="I74" s="79">
        <v>89</v>
      </c>
      <c r="J74" s="81">
        <v>89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713</v>
      </c>
      <c r="F77" s="72">
        <f t="shared" ref="F77:M77" si="13">F78+F81+F84+F85+F86+F87+F88</f>
        <v>3544</v>
      </c>
      <c r="G77" s="72">
        <f t="shared" si="13"/>
        <v>1252</v>
      </c>
      <c r="H77" s="73">
        <f t="shared" si="13"/>
        <v>147</v>
      </c>
      <c r="I77" s="72">
        <f t="shared" si="13"/>
        <v>1192</v>
      </c>
      <c r="J77" s="74">
        <f t="shared" si="13"/>
        <v>1192</v>
      </c>
      <c r="K77" s="72">
        <f t="shared" si="13"/>
        <v>191</v>
      </c>
      <c r="L77" s="72">
        <f t="shared" si="13"/>
        <v>477</v>
      </c>
      <c r="M77" s="72">
        <f t="shared" si="13"/>
        <v>502.28099999999995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713</v>
      </c>
      <c r="F81" s="86">
        <f t="shared" ref="F81:M81" si="15">SUM(F82:F83)</f>
        <v>3544</v>
      </c>
      <c r="G81" s="86">
        <f t="shared" si="15"/>
        <v>1252</v>
      </c>
      <c r="H81" s="87">
        <f t="shared" si="15"/>
        <v>147</v>
      </c>
      <c r="I81" s="86">
        <f t="shared" si="15"/>
        <v>1192</v>
      </c>
      <c r="J81" s="88">
        <f t="shared" si="15"/>
        <v>1192</v>
      </c>
      <c r="K81" s="86">
        <f t="shared" si="15"/>
        <v>191</v>
      </c>
      <c r="L81" s="86">
        <f t="shared" si="15"/>
        <v>477</v>
      </c>
      <c r="M81" s="86">
        <f t="shared" si="15"/>
        <v>502.28099999999995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673</v>
      </c>
      <c r="F83" s="93">
        <v>3544</v>
      </c>
      <c r="G83" s="93">
        <v>1252</v>
      </c>
      <c r="H83" s="94">
        <v>147</v>
      </c>
      <c r="I83" s="93">
        <v>1192</v>
      </c>
      <c r="J83" s="95">
        <v>1192</v>
      </c>
      <c r="K83" s="93">
        <v>191</v>
      </c>
      <c r="L83" s="93">
        <v>477</v>
      </c>
      <c r="M83" s="93">
        <v>502.28099999999995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</v>
      </c>
      <c r="F90" s="72">
        <v>0</v>
      </c>
      <c r="G90" s="72">
        <v>55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63159</v>
      </c>
      <c r="F92" s="46">
        <f t="shared" ref="F92:M92" si="16">F4+F51+F77+F90</f>
        <v>67292</v>
      </c>
      <c r="G92" s="46">
        <f t="shared" si="16"/>
        <v>62864</v>
      </c>
      <c r="H92" s="47">
        <f t="shared" si="16"/>
        <v>65404</v>
      </c>
      <c r="I92" s="46">
        <f t="shared" si="16"/>
        <v>65580</v>
      </c>
      <c r="J92" s="48">
        <f t="shared" si="16"/>
        <v>64726</v>
      </c>
      <c r="K92" s="46">
        <f t="shared" si="16"/>
        <v>73065</v>
      </c>
      <c r="L92" s="46">
        <f t="shared" si="16"/>
        <v>77281</v>
      </c>
      <c r="M92" s="46">
        <f t="shared" si="16"/>
        <v>82102.892999999996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200043</v>
      </c>
      <c r="D4" s="20">
        <f t="shared" ref="D4:K4" si="0">SUM(D5:D7)</f>
        <v>213308</v>
      </c>
      <c r="E4" s="20">
        <f t="shared" si="0"/>
        <v>234297</v>
      </c>
      <c r="F4" s="21">
        <f t="shared" si="0"/>
        <v>254770</v>
      </c>
      <c r="G4" s="20">
        <f t="shared" si="0"/>
        <v>267752</v>
      </c>
      <c r="H4" s="22">
        <f t="shared" si="0"/>
        <v>267948</v>
      </c>
      <c r="I4" s="20">
        <f t="shared" si="0"/>
        <v>279607</v>
      </c>
      <c r="J4" s="20">
        <f t="shared" si="0"/>
        <v>290993</v>
      </c>
      <c r="K4" s="20">
        <f t="shared" si="0"/>
        <v>309732.99800000002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77645</v>
      </c>
      <c r="D5" s="28">
        <v>84082</v>
      </c>
      <c r="E5" s="28">
        <v>93625</v>
      </c>
      <c r="F5" s="27">
        <v>106984</v>
      </c>
      <c r="G5" s="28">
        <v>107914</v>
      </c>
      <c r="H5" s="29">
        <v>107060</v>
      </c>
      <c r="I5" s="28">
        <v>120483</v>
      </c>
      <c r="J5" s="28">
        <v>126568</v>
      </c>
      <c r="K5" s="29">
        <v>136328.04800000001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122398</v>
      </c>
      <c r="D6" s="33">
        <v>129149</v>
      </c>
      <c r="E6" s="33">
        <v>140672</v>
      </c>
      <c r="F6" s="32">
        <v>147786</v>
      </c>
      <c r="G6" s="33">
        <v>159838</v>
      </c>
      <c r="H6" s="34">
        <v>160878</v>
      </c>
      <c r="I6" s="33">
        <v>159124</v>
      </c>
      <c r="J6" s="33">
        <v>164425</v>
      </c>
      <c r="K6" s="34">
        <v>173404.95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77</v>
      </c>
      <c r="E7" s="36">
        <v>0</v>
      </c>
      <c r="F7" s="35">
        <v>0</v>
      </c>
      <c r="G7" s="36">
        <v>0</v>
      </c>
      <c r="H7" s="37">
        <v>10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35211</v>
      </c>
      <c r="D8" s="20">
        <f t="shared" ref="D8:K8" si="1">SUM(D9:D15)</f>
        <v>39696</v>
      </c>
      <c r="E8" s="20">
        <f t="shared" si="1"/>
        <v>43406</v>
      </c>
      <c r="F8" s="21">
        <f t="shared" si="1"/>
        <v>43800</v>
      </c>
      <c r="G8" s="20">
        <f t="shared" si="1"/>
        <v>43942</v>
      </c>
      <c r="H8" s="22">
        <f t="shared" si="1"/>
        <v>43746</v>
      </c>
      <c r="I8" s="20">
        <f t="shared" si="1"/>
        <v>48886</v>
      </c>
      <c r="J8" s="20">
        <f t="shared" si="1"/>
        <v>48305</v>
      </c>
      <c r="K8" s="20">
        <f t="shared" si="1"/>
        <v>47973.503999999994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3341</v>
      </c>
      <c r="D9" s="28">
        <v>777</v>
      </c>
      <c r="E9" s="28">
        <v>0</v>
      </c>
      <c r="F9" s="27">
        <v>14</v>
      </c>
      <c r="G9" s="28">
        <v>14</v>
      </c>
      <c r="H9" s="29">
        <v>14</v>
      </c>
      <c r="I9" s="28">
        <v>46</v>
      </c>
      <c r="J9" s="28">
        <v>16</v>
      </c>
      <c r="K9" s="29">
        <v>16.847999999999999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28858</v>
      </c>
      <c r="D13" s="33">
        <v>36259</v>
      </c>
      <c r="E13" s="33">
        <v>40285</v>
      </c>
      <c r="F13" s="32">
        <v>41390</v>
      </c>
      <c r="G13" s="33">
        <v>41390</v>
      </c>
      <c r="H13" s="34">
        <v>41390</v>
      </c>
      <c r="I13" s="33">
        <v>43937</v>
      </c>
      <c r="J13" s="33">
        <v>45937</v>
      </c>
      <c r="K13" s="34">
        <v>45480</v>
      </c>
    </row>
    <row r="14" spans="1:27" s="14" customFormat="1" ht="12.75" customHeight="1" x14ac:dyDescent="0.25">
      <c r="A14" s="25"/>
      <c r="B14" s="26" t="s">
        <v>19</v>
      </c>
      <c r="C14" s="32">
        <v>2813</v>
      </c>
      <c r="D14" s="33">
        <v>2300</v>
      </c>
      <c r="E14" s="33">
        <v>2645</v>
      </c>
      <c r="F14" s="32">
        <v>2000</v>
      </c>
      <c r="G14" s="33">
        <v>2000</v>
      </c>
      <c r="H14" s="34">
        <v>2000</v>
      </c>
      <c r="I14" s="33">
        <v>2000</v>
      </c>
      <c r="J14" s="33">
        <v>2152</v>
      </c>
      <c r="K14" s="34">
        <v>2266.056</v>
      </c>
    </row>
    <row r="15" spans="1:27" s="14" customFormat="1" ht="12.75" customHeight="1" x14ac:dyDescent="0.25">
      <c r="A15" s="25"/>
      <c r="B15" s="26" t="s">
        <v>20</v>
      </c>
      <c r="C15" s="35">
        <v>199</v>
      </c>
      <c r="D15" s="36">
        <v>360</v>
      </c>
      <c r="E15" s="36">
        <v>476</v>
      </c>
      <c r="F15" s="35">
        <v>396</v>
      </c>
      <c r="G15" s="36">
        <v>538</v>
      </c>
      <c r="H15" s="37">
        <v>342</v>
      </c>
      <c r="I15" s="36">
        <v>2903</v>
      </c>
      <c r="J15" s="36">
        <v>200</v>
      </c>
      <c r="K15" s="37">
        <v>210.6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7075</v>
      </c>
      <c r="D16" s="20">
        <f t="shared" ref="D16:K16" si="2">SUM(D17:D23)</f>
        <v>4281</v>
      </c>
      <c r="E16" s="20">
        <f t="shared" si="2"/>
        <v>4221</v>
      </c>
      <c r="F16" s="21">
        <f t="shared" si="2"/>
        <v>685</v>
      </c>
      <c r="G16" s="20">
        <f t="shared" si="2"/>
        <v>3036</v>
      </c>
      <c r="H16" s="22">
        <f t="shared" si="2"/>
        <v>3036</v>
      </c>
      <c r="I16" s="20">
        <f t="shared" si="2"/>
        <v>409</v>
      </c>
      <c r="J16" s="20">
        <f t="shared" si="2"/>
        <v>708</v>
      </c>
      <c r="K16" s="20">
        <f t="shared" si="2"/>
        <v>745.404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7075</v>
      </c>
      <c r="D18" s="33">
        <v>4254</v>
      </c>
      <c r="E18" s="33">
        <v>4221</v>
      </c>
      <c r="F18" s="32">
        <v>685</v>
      </c>
      <c r="G18" s="33">
        <v>3036</v>
      </c>
      <c r="H18" s="34">
        <v>3036</v>
      </c>
      <c r="I18" s="33">
        <v>409</v>
      </c>
      <c r="J18" s="33">
        <v>708</v>
      </c>
      <c r="K18" s="34">
        <v>745.404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27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</v>
      </c>
      <c r="D24" s="20">
        <v>0</v>
      </c>
      <c r="E24" s="20">
        <v>139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242339</v>
      </c>
      <c r="D26" s="46">
        <f t="shared" ref="D26:K26" si="3">+D4+D8+D16+D24</f>
        <v>257285</v>
      </c>
      <c r="E26" s="46">
        <f t="shared" si="3"/>
        <v>282063</v>
      </c>
      <c r="F26" s="47">
        <f t="shared" si="3"/>
        <v>299255</v>
      </c>
      <c r="G26" s="46">
        <f t="shared" si="3"/>
        <v>314730</v>
      </c>
      <c r="H26" s="48">
        <f t="shared" si="3"/>
        <v>314730</v>
      </c>
      <c r="I26" s="46">
        <f t="shared" si="3"/>
        <v>328902</v>
      </c>
      <c r="J26" s="46">
        <f t="shared" si="3"/>
        <v>340006</v>
      </c>
      <c r="K26" s="46">
        <f t="shared" si="3"/>
        <v>358451.90600000002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6771</v>
      </c>
      <c r="D4" s="33">
        <v>7302</v>
      </c>
      <c r="E4" s="33">
        <v>9922</v>
      </c>
      <c r="F4" s="27">
        <v>7395</v>
      </c>
      <c r="G4" s="28">
        <v>7477</v>
      </c>
      <c r="H4" s="29">
        <v>7477</v>
      </c>
      <c r="I4" s="33">
        <v>7764</v>
      </c>
      <c r="J4" s="33">
        <v>8200</v>
      </c>
      <c r="K4" s="33">
        <v>8718.6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3187</v>
      </c>
      <c r="D5" s="33">
        <v>3072</v>
      </c>
      <c r="E5" s="33">
        <v>3604</v>
      </c>
      <c r="F5" s="32">
        <v>4878</v>
      </c>
      <c r="G5" s="33">
        <v>4878</v>
      </c>
      <c r="H5" s="34">
        <v>4878</v>
      </c>
      <c r="I5" s="33">
        <v>5923</v>
      </c>
      <c r="J5" s="33">
        <v>5695</v>
      </c>
      <c r="K5" s="33">
        <v>6063.835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141</v>
      </c>
      <c r="C6" s="33">
        <v>6792</v>
      </c>
      <c r="D6" s="33">
        <v>9400</v>
      </c>
      <c r="E6" s="33">
        <v>12092</v>
      </c>
      <c r="F6" s="32">
        <v>12939</v>
      </c>
      <c r="G6" s="33">
        <v>15905</v>
      </c>
      <c r="H6" s="34">
        <v>15905</v>
      </c>
      <c r="I6" s="33">
        <v>21232</v>
      </c>
      <c r="J6" s="33">
        <v>21835</v>
      </c>
      <c r="K6" s="33">
        <v>24785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12583</v>
      </c>
      <c r="D7" s="33">
        <v>12733</v>
      </c>
      <c r="E7" s="33">
        <v>20350</v>
      </c>
      <c r="F7" s="32">
        <v>21639</v>
      </c>
      <c r="G7" s="33">
        <v>21659</v>
      </c>
      <c r="H7" s="34">
        <v>21659</v>
      </c>
      <c r="I7" s="33">
        <v>22564</v>
      </c>
      <c r="J7" s="33">
        <v>24008</v>
      </c>
      <c r="K7" s="33">
        <v>25519.423999999999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29333</v>
      </c>
      <c r="D19" s="46">
        <f t="shared" ref="D19:K19" si="1">SUM(D4:D18)</f>
        <v>32507</v>
      </c>
      <c r="E19" s="46">
        <f t="shared" si="1"/>
        <v>45968</v>
      </c>
      <c r="F19" s="47">
        <f t="shared" si="1"/>
        <v>46851</v>
      </c>
      <c r="G19" s="46">
        <f t="shared" si="1"/>
        <v>49919</v>
      </c>
      <c r="H19" s="48">
        <f t="shared" si="1"/>
        <v>49919</v>
      </c>
      <c r="I19" s="46">
        <f t="shared" si="1"/>
        <v>57483</v>
      </c>
      <c r="J19" s="46">
        <f t="shared" si="1"/>
        <v>59738</v>
      </c>
      <c r="K19" s="46">
        <f t="shared" si="1"/>
        <v>65086.858999999997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26362</v>
      </c>
      <c r="D4" s="20">
        <f t="shared" ref="D4:K4" si="0">SUM(D5:D7)</f>
        <v>32138</v>
      </c>
      <c r="E4" s="20">
        <f t="shared" si="0"/>
        <v>44025</v>
      </c>
      <c r="F4" s="21">
        <f t="shared" si="0"/>
        <v>46406</v>
      </c>
      <c r="G4" s="20">
        <f t="shared" si="0"/>
        <v>48878</v>
      </c>
      <c r="H4" s="22">
        <f t="shared" si="0"/>
        <v>48878</v>
      </c>
      <c r="I4" s="20">
        <f t="shared" si="0"/>
        <v>57168</v>
      </c>
      <c r="J4" s="20">
        <f t="shared" si="0"/>
        <v>59457</v>
      </c>
      <c r="K4" s="20">
        <f t="shared" si="0"/>
        <v>64791.184999999998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17592</v>
      </c>
      <c r="D5" s="28">
        <v>19610</v>
      </c>
      <c r="E5" s="28">
        <v>24173</v>
      </c>
      <c r="F5" s="27">
        <v>30254</v>
      </c>
      <c r="G5" s="28">
        <v>30952</v>
      </c>
      <c r="H5" s="29">
        <v>30952</v>
      </c>
      <c r="I5" s="28">
        <v>38489</v>
      </c>
      <c r="J5" s="28">
        <v>39767</v>
      </c>
      <c r="K5" s="29">
        <v>43767.231999999996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8770</v>
      </c>
      <c r="D6" s="33">
        <v>12501</v>
      </c>
      <c r="E6" s="33">
        <v>19852</v>
      </c>
      <c r="F6" s="32">
        <v>16152</v>
      </c>
      <c r="G6" s="33">
        <v>17926</v>
      </c>
      <c r="H6" s="34">
        <v>17916</v>
      </c>
      <c r="I6" s="33">
        <v>18679</v>
      </c>
      <c r="J6" s="33">
        <v>19690</v>
      </c>
      <c r="K6" s="34">
        <v>21023.953000000001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27</v>
      </c>
      <c r="E7" s="36">
        <v>0</v>
      </c>
      <c r="F7" s="35">
        <v>0</v>
      </c>
      <c r="G7" s="36">
        <v>0</v>
      </c>
      <c r="H7" s="37">
        <v>10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</v>
      </c>
      <c r="D8" s="20">
        <f t="shared" ref="D8:K8" si="1">SUM(D9:D15)</f>
        <v>0</v>
      </c>
      <c r="E8" s="20">
        <f t="shared" si="1"/>
        <v>295</v>
      </c>
      <c r="F8" s="21">
        <f t="shared" si="1"/>
        <v>200</v>
      </c>
      <c r="G8" s="20">
        <f t="shared" si="1"/>
        <v>253</v>
      </c>
      <c r="H8" s="22">
        <f t="shared" si="1"/>
        <v>253</v>
      </c>
      <c r="I8" s="20">
        <f t="shared" si="1"/>
        <v>200</v>
      </c>
      <c r="J8" s="20">
        <f t="shared" si="1"/>
        <v>200</v>
      </c>
      <c r="K8" s="20">
        <f t="shared" si="1"/>
        <v>210.6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30</v>
      </c>
      <c r="D15" s="36">
        <v>0</v>
      </c>
      <c r="E15" s="36">
        <v>295</v>
      </c>
      <c r="F15" s="35">
        <v>200</v>
      </c>
      <c r="G15" s="36">
        <v>253</v>
      </c>
      <c r="H15" s="37">
        <v>253</v>
      </c>
      <c r="I15" s="36">
        <v>200</v>
      </c>
      <c r="J15" s="36">
        <v>200</v>
      </c>
      <c r="K15" s="37">
        <v>210.6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2936</v>
      </c>
      <c r="D16" s="20">
        <f t="shared" ref="D16:K16" si="2">SUM(D17:D23)</f>
        <v>369</v>
      </c>
      <c r="E16" s="20">
        <f t="shared" si="2"/>
        <v>1589</v>
      </c>
      <c r="F16" s="21">
        <f t="shared" si="2"/>
        <v>245</v>
      </c>
      <c r="G16" s="20">
        <f t="shared" si="2"/>
        <v>788</v>
      </c>
      <c r="H16" s="22">
        <f t="shared" si="2"/>
        <v>788</v>
      </c>
      <c r="I16" s="20">
        <f t="shared" si="2"/>
        <v>115</v>
      </c>
      <c r="J16" s="20">
        <f t="shared" si="2"/>
        <v>81</v>
      </c>
      <c r="K16" s="20">
        <f t="shared" si="2"/>
        <v>85.073999999999998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2936</v>
      </c>
      <c r="D18" s="33">
        <v>369</v>
      </c>
      <c r="E18" s="33">
        <v>1589</v>
      </c>
      <c r="F18" s="32">
        <v>245</v>
      </c>
      <c r="G18" s="33">
        <v>788</v>
      </c>
      <c r="H18" s="34">
        <v>788</v>
      </c>
      <c r="I18" s="33">
        <v>115</v>
      </c>
      <c r="J18" s="33">
        <v>81</v>
      </c>
      <c r="K18" s="34">
        <v>85.073999999999998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</v>
      </c>
      <c r="D24" s="20">
        <v>0</v>
      </c>
      <c r="E24" s="20">
        <v>59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29333</v>
      </c>
      <c r="D26" s="46">
        <f t="shared" ref="D26:K26" si="3">+D4+D8+D16+D24</f>
        <v>32507</v>
      </c>
      <c r="E26" s="46">
        <f t="shared" si="3"/>
        <v>45968</v>
      </c>
      <c r="F26" s="47">
        <f t="shared" si="3"/>
        <v>46851</v>
      </c>
      <c r="G26" s="46">
        <f t="shared" si="3"/>
        <v>49919</v>
      </c>
      <c r="H26" s="48">
        <f t="shared" si="3"/>
        <v>49919</v>
      </c>
      <c r="I26" s="46">
        <f t="shared" si="3"/>
        <v>57483</v>
      </c>
      <c r="J26" s="46">
        <f t="shared" si="3"/>
        <v>59738</v>
      </c>
      <c r="K26" s="46">
        <f t="shared" si="3"/>
        <v>65086.858999999997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1991</v>
      </c>
      <c r="D4" s="33">
        <v>1731</v>
      </c>
      <c r="E4" s="33">
        <v>1767</v>
      </c>
      <c r="F4" s="27">
        <v>1976</v>
      </c>
      <c r="G4" s="28">
        <v>2001</v>
      </c>
      <c r="H4" s="29">
        <v>2001</v>
      </c>
      <c r="I4" s="33">
        <v>2027</v>
      </c>
      <c r="J4" s="33">
        <v>2164</v>
      </c>
      <c r="K4" s="33">
        <v>2293.692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2965</v>
      </c>
      <c r="D5" s="33">
        <v>3471</v>
      </c>
      <c r="E5" s="33">
        <v>3672</v>
      </c>
      <c r="F5" s="32">
        <v>2357</v>
      </c>
      <c r="G5" s="33">
        <v>2357</v>
      </c>
      <c r="H5" s="34">
        <v>2357</v>
      </c>
      <c r="I5" s="33">
        <v>2490</v>
      </c>
      <c r="J5" s="33">
        <v>2674</v>
      </c>
      <c r="K5" s="33">
        <v>2845.7219999999998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148</v>
      </c>
      <c r="C6" s="33">
        <v>6496</v>
      </c>
      <c r="D6" s="33">
        <v>6613</v>
      </c>
      <c r="E6" s="33">
        <v>6401</v>
      </c>
      <c r="F6" s="32">
        <v>7003</v>
      </c>
      <c r="G6" s="33">
        <v>7003</v>
      </c>
      <c r="H6" s="34">
        <v>7003</v>
      </c>
      <c r="I6" s="33">
        <v>7233</v>
      </c>
      <c r="J6" s="33">
        <v>7742</v>
      </c>
      <c r="K6" s="33">
        <v>8243.3259999999991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11452</v>
      </c>
      <c r="D19" s="46">
        <f t="shared" ref="D19:K19" si="1">SUM(D4:D18)</f>
        <v>11815</v>
      </c>
      <c r="E19" s="46">
        <f t="shared" si="1"/>
        <v>11840</v>
      </c>
      <c r="F19" s="47">
        <f t="shared" si="1"/>
        <v>11336</v>
      </c>
      <c r="G19" s="46">
        <f t="shared" si="1"/>
        <v>11361</v>
      </c>
      <c r="H19" s="48">
        <f t="shared" si="1"/>
        <v>11361</v>
      </c>
      <c r="I19" s="46">
        <f t="shared" si="1"/>
        <v>11750</v>
      </c>
      <c r="J19" s="46">
        <f t="shared" si="1"/>
        <v>12580</v>
      </c>
      <c r="K19" s="46">
        <f t="shared" si="1"/>
        <v>13382.739999999998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11385</v>
      </c>
      <c r="D4" s="20">
        <f t="shared" ref="D4:K4" si="0">SUM(D5:D7)</f>
        <v>11675</v>
      </c>
      <c r="E4" s="20">
        <f t="shared" si="0"/>
        <v>11388</v>
      </c>
      <c r="F4" s="21">
        <f t="shared" si="0"/>
        <v>11201</v>
      </c>
      <c r="G4" s="20">
        <f t="shared" si="0"/>
        <v>10776</v>
      </c>
      <c r="H4" s="22">
        <f t="shared" si="0"/>
        <v>10776</v>
      </c>
      <c r="I4" s="20">
        <f t="shared" si="0"/>
        <v>11750</v>
      </c>
      <c r="J4" s="20">
        <f t="shared" si="0"/>
        <v>12562</v>
      </c>
      <c r="K4" s="20">
        <f t="shared" si="0"/>
        <v>13363.786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7831</v>
      </c>
      <c r="D5" s="28">
        <v>8500</v>
      </c>
      <c r="E5" s="28">
        <v>9588</v>
      </c>
      <c r="F5" s="27">
        <v>9010</v>
      </c>
      <c r="G5" s="28">
        <v>9035</v>
      </c>
      <c r="H5" s="29">
        <v>9035</v>
      </c>
      <c r="I5" s="28">
        <v>9823</v>
      </c>
      <c r="J5" s="28">
        <v>10240</v>
      </c>
      <c r="K5" s="29">
        <v>10918.72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3554</v>
      </c>
      <c r="D6" s="33">
        <v>3161</v>
      </c>
      <c r="E6" s="33">
        <v>1800</v>
      </c>
      <c r="F6" s="32">
        <v>2191</v>
      </c>
      <c r="G6" s="33">
        <v>1741</v>
      </c>
      <c r="H6" s="34">
        <v>1741</v>
      </c>
      <c r="I6" s="33">
        <v>1927</v>
      </c>
      <c r="J6" s="33">
        <v>2322</v>
      </c>
      <c r="K6" s="34">
        <v>2445.0659999999998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4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4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67</v>
      </c>
      <c r="D16" s="20">
        <f t="shared" ref="D16:K16" si="2">SUM(D17:D23)</f>
        <v>140</v>
      </c>
      <c r="E16" s="20">
        <f t="shared" si="2"/>
        <v>433</v>
      </c>
      <c r="F16" s="21">
        <f t="shared" si="2"/>
        <v>135</v>
      </c>
      <c r="G16" s="20">
        <f t="shared" si="2"/>
        <v>585</v>
      </c>
      <c r="H16" s="22">
        <f t="shared" si="2"/>
        <v>585</v>
      </c>
      <c r="I16" s="20">
        <f t="shared" si="2"/>
        <v>0</v>
      </c>
      <c r="J16" s="20">
        <f t="shared" si="2"/>
        <v>18</v>
      </c>
      <c r="K16" s="20">
        <f t="shared" si="2"/>
        <v>18.954000000000001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67</v>
      </c>
      <c r="D18" s="33">
        <v>113</v>
      </c>
      <c r="E18" s="33">
        <v>433</v>
      </c>
      <c r="F18" s="32">
        <v>135</v>
      </c>
      <c r="G18" s="33">
        <v>585</v>
      </c>
      <c r="H18" s="34">
        <v>585</v>
      </c>
      <c r="I18" s="33">
        <v>0</v>
      </c>
      <c r="J18" s="33">
        <v>18</v>
      </c>
      <c r="K18" s="34">
        <v>18.954000000000001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27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11452</v>
      </c>
      <c r="D26" s="46">
        <f t="shared" ref="D26:K26" si="3">+D4+D8+D16+D24</f>
        <v>11815</v>
      </c>
      <c r="E26" s="46">
        <f t="shared" si="3"/>
        <v>11840</v>
      </c>
      <c r="F26" s="47">
        <f t="shared" si="3"/>
        <v>11336</v>
      </c>
      <c r="G26" s="46">
        <f t="shared" si="3"/>
        <v>11361</v>
      </c>
      <c r="H26" s="48">
        <f t="shared" si="3"/>
        <v>11361</v>
      </c>
      <c r="I26" s="46">
        <f t="shared" si="3"/>
        <v>11750</v>
      </c>
      <c r="J26" s="46">
        <f t="shared" si="3"/>
        <v>12580</v>
      </c>
      <c r="K26" s="46">
        <f t="shared" si="3"/>
        <v>13382.74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2784</v>
      </c>
      <c r="D4" s="33">
        <v>3468</v>
      </c>
      <c r="E4" s="33">
        <v>3788</v>
      </c>
      <c r="F4" s="27">
        <v>4445</v>
      </c>
      <c r="G4" s="28">
        <v>4445</v>
      </c>
      <c r="H4" s="29">
        <v>5299</v>
      </c>
      <c r="I4" s="33">
        <v>3730</v>
      </c>
      <c r="J4" s="33">
        <v>4586</v>
      </c>
      <c r="K4" s="33">
        <v>4874.058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2341</v>
      </c>
      <c r="D5" s="33">
        <v>2659</v>
      </c>
      <c r="E5" s="33">
        <v>2163</v>
      </c>
      <c r="F5" s="32">
        <v>1960</v>
      </c>
      <c r="G5" s="33">
        <v>1973</v>
      </c>
      <c r="H5" s="34">
        <v>1973</v>
      </c>
      <c r="I5" s="33">
        <v>5243</v>
      </c>
      <c r="J5" s="33">
        <v>2133</v>
      </c>
      <c r="K5" s="33">
        <v>2261.049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5125</v>
      </c>
      <c r="D19" s="46">
        <f t="shared" ref="D19:K19" si="1">SUM(D4:D18)</f>
        <v>6127</v>
      </c>
      <c r="E19" s="46">
        <f t="shared" si="1"/>
        <v>5951</v>
      </c>
      <c r="F19" s="47">
        <f t="shared" si="1"/>
        <v>6405</v>
      </c>
      <c r="G19" s="46">
        <f t="shared" si="1"/>
        <v>6418</v>
      </c>
      <c r="H19" s="48">
        <f t="shared" si="1"/>
        <v>7272</v>
      </c>
      <c r="I19" s="46">
        <f t="shared" si="1"/>
        <v>8973</v>
      </c>
      <c r="J19" s="46">
        <f t="shared" si="1"/>
        <v>6719</v>
      </c>
      <c r="K19" s="46">
        <f t="shared" si="1"/>
        <v>7135.107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145</v>
      </c>
      <c r="D3" s="17" t="s">
        <v>163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143</v>
      </c>
      <c r="K3" s="17" t="s">
        <v>144</v>
      </c>
    </row>
    <row r="4" spans="1:27" s="23" customFormat="1" ht="12.75" customHeight="1" x14ac:dyDescent="0.25">
      <c r="A4" s="18"/>
      <c r="B4" s="19" t="s">
        <v>6</v>
      </c>
      <c r="C4" s="20">
        <f>SUM(C5:C7)</f>
        <v>5057</v>
      </c>
      <c r="D4" s="20">
        <f t="shared" ref="D4:K4" si="0">SUM(D5:D7)</f>
        <v>6065</v>
      </c>
      <c r="E4" s="20">
        <f t="shared" si="0"/>
        <v>5797</v>
      </c>
      <c r="F4" s="21">
        <f t="shared" si="0"/>
        <v>6151</v>
      </c>
      <c r="G4" s="20">
        <f t="shared" si="0"/>
        <v>6025</v>
      </c>
      <c r="H4" s="22">
        <f t="shared" si="0"/>
        <v>7075</v>
      </c>
      <c r="I4" s="20">
        <f t="shared" si="0"/>
        <v>6192</v>
      </c>
      <c r="J4" s="20">
        <f t="shared" si="0"/>
        <v>6689</v>
      </c>
      <c r="K4" s="20">
        <f t="shared" si="0"/>
        <v>7103.5169999999998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3415</v>
      </c>
      <c r="D5" s="28">
        <v>4175</v>
      </c>
      <c r="E5" s="28">
        <v>4445</v>
      </c>
      <c r="F5" s="27">
        <v>4598</v>
      </c>
      <c r="G5" s="28">
        <v>4611</v>
      </c>
      <c r="H5" s="29">
        <v>4611</v>
      </c>
      <c r="I5" s="28">
        <v>4737</v>
      </c>
      <c r="J5" s="28">
        <v>5219</v>
      </c>
      <c r="K5" s="29">
        <v>5555.607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1642</v>
      </c>
      <c r="D6" s="33">
        <v>1882</v>
      </c>
      <c r="E6" s="33">
        <v>1352</v>
      </c>
      <c r="F6" s="32">
        <v>1553</v>
      </c>
      <c r="G6" s="33">
        <v>1414</v>
      </c>
      <c r="H6" s="34">
        <v>2464</v>
      </c>
      <c r="I6" s="33">
        <v>1455</v>
      </c>
      <c r="J6" s="33">
        <v>1470</v>
      </c>
      <c r="K6" s="34">
        <v>1547.9099999999999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8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196</v>
      </c>
      <c r="G8" s="20">
        <f t="shared" si="1"/>
        <v>196</v>
      </c>
      <c r="H8" s="22">
        <f t="shared" si="1"/>
        <v>0</v>
      </c>
      <c r="I8" s="20">
        <f t="shared" si="1"/>
        <v>2703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196</v>
      </c>
      <c r="G15" s="36">
        <v>196</v>
      </c>
      <c r="H15" s="37">
        <v>0</v>
      </c>
      <c r="I15" s="36">
        <v>2703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68</v>
      </c>
      <c r="D16" s="20">
        <f t="shared" ref="D16:K16" si="2">SUM(D17:D23)</f>
        <v>62</v>
      </c>
      <c r="E16" s="20">
        <f t="shared" si="2"/>
        <v>154</v>
      </c>
      <c r="F16" s="21">
        <f t="shared" si="2"/>
        <v>58</v>
      </c>
      <c r="G16" s="20">
        <f t="shared" si="2"/>
        <v>197</v>
      </c>
      <c r="H16" s="22">
        <f t="shared" si="2"/>
        <v>197</v>
      </c>
      <c r="I16" s="20">
        <f t="shared" si="2"/>
        <v>78</v>
      </c>
      <c r="J16" s="20">
        <f t="shared" si="2"/>
        <v>30</v>
      </c>
      <c r="K16" s="20">
        <f t="shared" si="2"/>
        <v>31.589999999999996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68</v>
      </c>
      <c r="D18" s="33">
        <v>62</v>
      </c>
      <c r="E18" s="33">
        <v>154</v>
      </c>
      <c r="F18" s="32">
        <v>58</v>
      </c>
      <c r="G18" s="33">
        <v>197</v>
      </c>
      <c r="H18" s="34">
        <v>197</v>
      </c>
      <c r="I18" s="33">
        <v>78</v>
      </c>
      <c r="J18" s="33">
        <v>30</v>
      </c>
      <c r="K18" s="34">
        <v>31.589999999999996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5125</v>
      </c>
      <c r="D26" s="46">
        <f t="shared" ref="D26:K26" si="3">+D4+D8+D16+D24</f>
        <v>6127</v>
      </c>
      <c r="E26" s="46">
        <f t="shared" si="3"/>
        <v>5951</v>
      </c>
      <c r="F26" s="47">
        <f t="shared" si="3"/>
        <v>6405</v>
      </c>
      <c r="G26" s="46">
        <f t="shared" si="3"/>
        <v>6418</v>
      </c>
      <c r="H26" s="48">
        <f t="shared" si="3"/>
        <v>7272</v>
      </c>
      <c r="I26" s="46">
        <f t="shared" si="3"/>
        <v>8973</v>
      </c>
      <c r="J26" s="46">
        <f t="shared" si="3"/>
        <v>6719</v>
      </c>
      <c r="K26" s="46">
        <f t="shared" si="3"/>
        <v>7135.107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2014-05-29T12:58:57Z</dcterms:created>
  <dcterms:modified xsi:type="dcterms:W3CDTF">2014-05-30T12:49:17Z</dcterms:modified>
</cp:coreProperties>
</file>